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สรุปงบเก่า (3)" sheetId="1" r:id="rId1"/>
  </sheets>
  <externalReferences>
    <externalReference r:id="rId4"/>
  </externalReferences>
  <definedNames>
    <definedName name="_xlnm.Print_Area" localSheetId="0">'สรุปงบเก่า (3)'!$A$1:$J$25</definedName>
  </definedNames>
  <calcPr fullCalcOnLoad="1"/>
</workbook>
</file>

<file path=xl/sharedStrings.xml><?xml version="1.0" encoding="utf-8"?>
<sst xmlns="http://schemas.openxmlformats.org/spreadsheetml/2006/main" count="33" uniqueCount="31">
  <si>
    <t>รายงานข้อมูลทางการเงิน  พ.ศ.2551</t>
  </si>
  <si>
    <t>กองคลัง_SAR_01</t>
  </si>
  <si>
    <t>มหาวิทยาลัยเทคโนโลยีราชมงคลพระนคร</t>
  </si>
  <si>
    <t>ลำดับที่</t>
  </si>
  <si>
    <t>หน่วยงาน</t>
  </si>
  <si>
    <t>งบรายรับทั้งสิ้น</t>
  </si>
  <si>
    <t>เบิกจ่ายทั้งสิ้น</t>
  </si>
  <si>
    <t>เหลือจ่ายสุทธิ</t>
  </si>
  <si>
    <t>งบดำเนินการ</t>
  </si>
  <si>
    <t>ค่าใช้จ่ายทั้งหมด</t>
  </si>
  <si>
    <t>สินทรัพย์ถาวรทั้งสิ้น</t>
  </si>
  <si>
    <t>งบพัฒนาบุคลากร</t>
  </si>
  <si>
    <t>ค่าใช้จ่ายทั้งหมดไม่รวมงบลงทุน (รวมค่าเสื่อมราคา)</t>
  </si>
  <si>
    <t xml:space="preserve"> ค่าใช้จ่ายด้านคุรภัณฑ์   อาคารสถานที่และที่ดิน    (งบลงทุน)        </t>
  </si>
  <si>
    <t>คณะศิลปศาสตร์</t>
  </si>
  <si>
    <t>คณะวิศวกรรมศาสตร์</t>
  </si>
  <si>
    <t>คณะบริหารฯ</t>
  </si>
  <si>
    <t>คณะเทคโนโลยีคหกรรม</t>
  </si>
  <si>
    <t>คณะสถาปัตยกรรมฯ</t>
  </si>
  <si>
    <t>คณะวิทยาศาสตร์</t>
  </si>
  <si>
    <t>คณะอุตสาหกรรมสิ่งทอฯ</t>
  </si>
  <si>
    <t>คณะเทคโนโลยีสื่อสาร</t>
  </si>
  <si>
    <t>คณะครุศาสตร์ฯ</t>
  </si>
  <si>
    <t>สถาบันวิจัยและพัฒนา</t>
  </si>
  <si>
    <t>-</t>
  </si>
  <si>
    <t>สำนักวิทยบริการฯ</t>
  </si>
  <si>
    <t>สำนักส่งเสริมฯ</t>
  </si>
  <si>
    <t>สำนักงานอธิการบดี</t>
  </si>
  <si>
    <t>หมายเหตุ</t>
  </si>
  <si>
    <t>ช่องที่  1   ข้อมูลข้างต้น  เป็นข้อมูลที่รวมเงินงบประมาณและเงินนอกงบประมาณแล้ว</t>
  </si>
  <si>
    <t>ช่องที่  3   นำช่องที่ 1  -  ช่องที่ 2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</si>
</sst>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.000_-;\-* #,##0.000_-;_-* &quot;-&quot;??_-;_-@_-"/>
  </numFmts>
  <fonts count="9">
    <font>
      <sz val="16"/>
      <name val="AngsanaUPC"/>
      <family val="0"/>
    </font>
    <font>
      <sz val="8"/>
      <name val="AngsanaUPC"/>
      <family val="0"/>
    </font>
    <font>
      <b/>
      <sz val="20"/>
      <name val="Angsana New"/>
      <family val="1"/>
    </font>
    <font>
      <b/>
      <sz val="16"/>
      <name val="Angsana New"/>
      <family val="1"/>
    </font>
    <font>
      <b/>
      <sz val="18"/>
      <name val="Angsana New"/>
      <family val="1"/>
    </font>
    <font>
      <b/>
      <sz val="14"/>
      <name val="Angsana New"/>
      <family val="1"/>
    </font>
    <font>
      <sz val="16"/>
      <name val="Angsana New"/>
      <family val="1"/>
    </font>
    <font>
      <sz val="18"/>
      <name val="Angsana New"/>
      <family val="1"/>
    </font>
    <font>
      <b/>
      <u val="single"/>
      <sz val="18"/>
      <name val="Angsana New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43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5" xfId="0" applyFont="1" applyBorder="1" applyAlignment="1">
      <alignment horizontal="center"/>
    </xf>
    <xf numFmtId="0" fontId="7" fillId="0" borderId="6" xfId="0" applyFont="1" applyBorder="1" applyAlignment="1">
      <alignment/>
    </xf>
    <xf numFmtId="194" fontId="6" fillId="0" borderId="5" xfId="0" applyNumberFormat="1" applyFont="1" applyBorder="1" applyAlignment="1">
      <alignment/>
    </xf>
    <xf numFmtId="194" fontId="6" fillId="0" borderId="1" xfId="0" applyNumberFormat="1" applyFont="1" applyBorder="1" applyAlignment="1">
      <alignment/>
    </xf>
    <xf numFmtId="194" fontId="6" fillId="0" borderId="5" xfId="0" applyNumberFormat="1" applyFont="1" applyFill="1" applyBorder="1" applyAlignment="1">
      <alignment/>
    </xf>
    <xf numFmtId="194" fontId="6" fillId="0" borderId="7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8" xfId="0" applyFont="1" applyBorder="1" applyAlignment="1">
      <alignment horizontal="center"/>
    </xf>
    <xf numFmtId="0" fontId="7" fillId="0" borderId="9" xfId="0" applyFont="1" applyBorder="1" applyAlignment="1">
      <alignment/>
    </xf>
    <xf numFmtId="194" fontId="6" fillId="0" borderId="8" xfId="0" applyNumberFormat="1" applyFont="1" applyBorder="1" applyAlignment="1">
      <alignment/>
    </xf>
    <xf numFmtId="194" fontId="6" fillId="0" borderId="8" xfId="0" applyNumberFormat="1" applyFont="1" applyFill="1" applyBorder="1" applyAlignment="1">
      <alignment/>
    </xf>
    <xf numFmtId="0" fontId="3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left" indent="1"/>
    </xf>
    <xf numFmtId="194" fontId="3" fillId="2" borderId="8" xfId="0" applyNumberFormat="1" applyFont="1" applyFill="1" applyBorder="1" applyAlignment="1">
      <alignment/>
    </xf>
    <xf numFmtId="194" fontId="6" fillId="0" borderId="8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Fill="1" applyBorder="1" applyAlignment="1">
      <alignment/>
    </xf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left" indent="1"/>
    </xf>
    <xf numFmtId="194" fontId="3" fillId="2" borderId="12" xfId="0" applyNumberFormat="1" applyFont="1" applyFill="1" applyBorder="1" applyAlignment="1">
      <alignment/>
    </xf>
    <xf numFmtId="0" fontId="4" fillId="3" borderId="4" xfId="0" applyFont="1" applyFill="1" applyBorder="1" applyAlignment="1">
      <alignment horizontal="center"/>
    </xf>
    <xf numFmtId="194" fontId="4" fillId="3" borderId="4" xfId="0" applyNumberFormat="1" applyFont="1" applyFill="1" applyBorder="1" applyAlignment="1">
      <alignment/>
    </xf>
    <xf numFmtId="194" fontId="3" fillId="3" borderId="4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194" fontId="4" fillId="0" borderId="0" xfId="0" applyNumberFormat="1" applyFont="1" applyFill="1" applyBorder="1" applyAlignment="1">
      <alignment/>
    </xf>
    <xf numFmtId="194" fontId="3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Alignment="1">
      <alignment horizontal="center"/>
    </xf>
    <xf numFmtId="43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esktop_p%20pook\&#3586;&#3657;&#3629;&#3617;&#3641;&#3621;&#3585;&#3634;&#3619;&#3648;&#3591;&#3636;&#3609;&#3611;&#3637;51&#3607;&#3635;%20SAR\&#3586;&#3657;&#3629;&#3617;&#3641;&#3621;&#3614;&#3633;&#3602;&#3609;&#3634;&#3610;&#3640;&#3588;&#3621;&#3634;&#3585;&#361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รุปยอดรวมทั้งหมด (2)"/>
      <sheetName val="คุม งปม.49"/>
      <sheetName val="คุม งบยุทธศาสตร์ 49"/>
      <sheetName val="คุม งปม 50"/>
      <sheetName val="คุม งบยุทธศาสตร์ 50"/>
      <sheetName val="คุม งปม 51"/>
      <sheetName val="สรุป งปม 51 "/>
      <sheetName val="คุม ผปย.51"/>
      <sheetName val="สรุป ผปย.51 "/>
      <sheetName val="คุม งบยุทธศาสตร์ 51"/>
      <sheetName val="สรุป งบยุทธศาสตร์ 51 "/>
      <sheetName val="สรุปยอดรวมทั้งหมด"/>
    </sheetNames>
    <sheetDataSet>
      <sheetData sheetId="11">
        <row r="7">
          <cell r="K7">
            <v>1286315</v>
          </cell>
        </row>
        <row r="8">
          <cell r="K8">
            <v>6137017.5</v>
          </cell>
        </row>
        <row r="9">
          <cell r="K9">
            <v>1451820.4699999997</v>
          </cell>
        </row>
        <row r="10">
          <cell r="K10">
            <v>416584</v>
          </cell>
        </row>
        <row r="11">
          <cell r="K11">
            <v>1781346.98</v>
          </cell>
        </row>
        <row r="12">
          <cell r="K12">
            <v>256500</v>
          </cell>
        </row>
        <row r="13">
          <cell r="K13">
            <v>1371301</v>
          </cell>
        </row>
        <row r="14">
          <cell r="K14">
            <v>1940216.21</v>
          </cell>
        </row>
        <row r="15">
          <cell r="K15">
            <v>252960</v>
          </cell>
        </row>
        <row r="16">
          <cell r="K16">
            <v>157095</v>
          </cell>
        </row>
        <row r="17">
          <cell r="K17">
            <v>82023.5</v>
          </cell>
        </row>
        <row r="18">
          <cell r="K18">
            <v>155535</v>
          </cell>
        </row>
        <row r="19">
          <cell r="M19">
            <v>1732049.8699999999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zoomScaleSheetLayoutView="100" workbookViewId="0" topLeftCell="A1">
      <pane xSplit="2" ySplit="5" topLeftCell="G1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24" sqref="G24"/>
    </sheetView>
  </sheetViews>
  <sheetFormatPr defaultColWidth="9.140625" defaultRowHeight="23.25"/>
  <cols>
    <col min="1" max="1" width="7.7109375" style="20" customWidth="1"/>
    <col min="2" max="2" width="32.00390625" style="20" customWidth="1"/>
    <col min="3" max="5" width="18.28125" style="20" customWidth="1"/>
    <col min="6" max="8" width="19.00390625" style="20" customWidth="1"/>
    <col min="9" max="9" width="19.7109375" style="20" customWidth="1"/>
    <col min="10" max="10" width="20.57421875" style="20" customWidth="1"/>
    <col min="11" max="16384" width="9.140625" style="20" customWidth="1"/>
  </cols>
  <sheetData>
    <row r="1" spans="1:10" s="1" customFormat="1" ht="29.25">
      <c r="A1" s="1" t="s">
        <v>0</v>
      </c>
      <c r="I1" s="2"/>
      <c r="J1" s="3" t="s">
        <v>1</v>
      </c>
    </row>
    <row r="2" spans="1:10" s="1" customFormat="1" ht="29.25">
      <c r="A2" s="1" t="s">
        <v>2</v>
      </c>
      <c r="E2" s="4"/>
      <c r="I2" s="2"/>
      <c r="J2" s="5"/>
    </row>
    <row r="3" spans="3:10" s="6" customFormat="1" ht="23.25">
      <c r="C3" s="6">
        <v>1</v>
      </c>
      <c r="D3" s="6">
        <v>2</v>
      </c>
      <c r="E3" s="6">
        <v>3</v>
      </c>
      <c r="F3" s="6">
        <v>4</v>
      </c>
      <c r="G3" s="6">
        <v>5</v>
      </c>
      <c r="H3" s="6">
        <v>6</v>
      </c>
      <c r="I3" s="6">
        <v>7</v>
      </c>
      <c r="J3" s="6">
        <v>8</v>
      </c>
    </row>
    <row r="4" spans="1:10" s="6" customFormat="1" ht="23.25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8" t="s">
        <v>9</v>
      </c>
      <c r="H4" s="9"/>
      <c r="I4" s="7" t="s">
        <v>10</v>
      </c>
      <c r="J4" s="7" t="s">
        <v>11</v>
      </c>
    </row>
    <row r="5" spans="1:10" s="13" customFormat="1" ht="65.25" customHeight="1">
      <c r="A5" s="10"/>
      <c r="B5" s="10"/>
      <c r="C5" s="11"/>
      <c r="D5" s="11"/>
      <c r="E5" s="11"/>
      <c r="F5" s="11"/>
      <c r="G5" s="12" t="s">
        <v>12</v>
      </c>
      <c r="H5" s="12" t="s">
        <v>13</v>
      </c>
      <c r="I5" s="11"/>
      <c r="J5" s="11"/>
    </row>
    <row r="6" spans="1:10" ht="26.25">
      <c r="A6" s="14">
        <v>1</v>
      </c>
      <c r="B6" s="15" t="s">
        <v>14</v>
      </c>
      <c r="C6" s="16">
        <v>41788120</v>
      </c>
      <c r="D6" s="16">
        <v>40624539.480000004</v>
      </c>
      <c r="E6" s="17">
        <v>1163580.52</v>
      </c>
      <c r="F6" s="18">
        <v>9137626.56</v>
      </c>
      <c r="G6" s="18">
        <v>38842560.45</v>
      </c>
      <c r="H6" s="16">
        <v>3897652.97</v>
      </c>
      <c r="I6" s="16">
        <v>69721260.14</v>
      </c>
      <c r="J6" s="19">
        <f>'[1]สรุปยอดรวมทั้งหมด'!$K$7</f>
        <v>1286315</v>
      </c>
    </row>
    <row r="7" spans="1:10" ht="26.25">
      <c r="A7" s="21">
        <v>2</v>
      </c>
      <c r="B7" s="22" t="s">
        <v>15</v>
      </c>
      <c r="C7" s="23">
        <v>188457446</v>
      </c>
      <c r="D7" s="23">
        <v>155259287.33999997</v>
      </c>
      <c r="E7" s="23">
        <v>33198158.660000026</v>
      </c>
      <c r="F7" s="24">
        <v>56155464.67</v>
      </c>
      <c r="G7" s="24">
        <v>125887839.73</v>
      </c>
      <c r="H7" s="23">
        <v>49652604</v>
      </c>
      <c r="I7" s="23">
        <v>363942261.11</v>
      </c>
      <c r="J7" s="23">
        <f>'[1]สรุปยอดรวมทั้งหมด'!$K$8</f>
        <v>6137017.5</v>
      </c>
    </row>
    <row r="8" spans="1:10" ht="26.25">
      <c r="A8" s="21">
        <v>3</v>
      </c>
      <c r="B8" s="22" t="s">
        <v>16</v>
      </c>
      <c r="C8" s="23">
        <v>190910440</v>
      </c>
      <c r="D8" s="23">
        <v>112316607.64</v>
      </c>
      <c r="E8" s="23">
        <v>78593832.36</v>
      </c>
      <c r="F8" s="24">
        <v>49720552.37</v>
      </c>
      <c r="G8" s="24">
        <v>102414553.47000001</v>
      </c>
      <c r="H8" s="23">
        <v>22130087</v>
      </c>
      <c r="I8" s="23">
        <v>166826283.43</v>
      </c>
      <c r="J8" s="23">
        <f>'[1]สรุปยอดรวมทั้งหมด'!$K$9</f>
        <v>1451820.4699999997</v>
      </c>
    </row>
    <row r="9" spans="1:10" ht="26.25">
      <c r="A9" s="21">
        <v>4</v>
      </c>
      <c r="B9" s="22" t="s">
        <v>17</v>
      </c>
      <c r="C9" s="23">
        <v>114144280</v>
      </c>
      <c r="D9" s="23">
        <v>74378197.7</v>
      </c>
      <c r="E9" s="23">
        <v>39766082.3</v>
      </c>
      <c r="F9" s="24">
        <v>30359016.41</v>
      </c>
      <c r="G9" s="24">
        <v>80252566.12</v>
      </c>
      <c r="H9" s="23">
        <v>8106115.6</v>
      </c>
      <c r="I9" s="23">
        <v>160077260.24</v>
      </c>
      <c r="J9" s="23">
        <f>'[1]สรุปยอดรวมทั้งหมด'!$K$10</f>
        <v>416584</v>
      </c>
    </row>
    <row r="10" spans="1:10" ht="26.25">
      <c r="A10" s="21">
        <v>5</v>
      </c>
      <c r="B10" s="22" t="s">
        <v>18</v>
      </c>
      <c r="C10" s="23">
        <v>12265670</v>
      </c>
      <c r="D10" s="23">
        <v>10489323.57</v>
      </c>
      <c r="E10" s="23">
        <v>1776346.43</v>
      </c>
      <c r="F10" s="24">
        <v>4588564.34</v>
      </c>
      <c r="G10" s="24">
        <v>7468051.9399999995</v>
      </c>
      <c r="H10" s="23">
        <v>4050389</v>
      </c>
      <c r="I10" s="23">
        <v>23108987.369999997</v>
      </c>
      <c r="J10" s="23">
        <f>'[1]สรุปยอดรวมทั้งหมด'!$K$12</f>
        <v>256500</v>
      </c>
    </row>
    <row r="11" spans="1:10" ht="26.25">
      <c r="A11" s="21">
        <v>6</v>
      </c>
      <c r="B11" s="22" t="s">
        <v>19</v>
      </c>
      <c r="C11" s="23">
        <v>34936650</v>
      </c>
      <c r="D11" s="23">
        <v>32875683.03</v>
      </c>
      <c r="E11" s="23">
        <v>2060966.97</v>
      </c>
      <c r="F11" s="24">
        <v>9421137.2</v>
      </c>
      <c r="G11" s="24">
        <v>32522393.330000002</v>
      </c>
      <c r="H11" s="23">
        <v>5424037.2</v>
      </c>
      <c r="I11" s="23">
        <v>82505317.69</v>
      </c>
      <c r="J11" s="23">
        <f>'[1]สรุปยอดรวมทั้งหมด'!$K$13</f>
        <v>1371301</v>
      </c>
    </row>
    <row r="12" spans="1:10" ht="26.25">
      <c r="A12" s="21">
        <v>7</v>
      </c>
      <c r="B12" s="22" t="s">
        <v>20</v>
      </c>
      <c r="C12" s="23">
        <v>52177910</v>
      </c>
      <c r="D12" s="23">
        <v>47170571.199999996</v>
      </c>
      <c r="E12" s="23">
        <v>5007338.8</v>
      </c>
      <c r="F12" s="24">
        <v>20040919.790000003</v>
      </c>
      <c r="G12" s="24">
        <v>51062695.20999999</v>
      </c>
      <c r="H12" s="23">
        <v>6202273.5</v>
      </c>
      <c r="I12" s="23">
        <v>101183457.03</v>
      </c>
      <c r="J12" s="23">
        <f>'[1]สรุปยอดรวมทั้งหมด'!$K$14</f>
        <v>1940216.21</v>
      </c>
    </row>
    <row r="13" spans="1:10" ht="26.25">
      <c r="A13" s="21">
        <v>8</v>
      </c>
      <c r="B13" s="22" t="s">
        <v>21</v>
      </c>
      <c r="C13" s="23">
        <v>27807050</v>
      </c>
      <c r="D13" s="23">
        <v>26562841.240000002</v>
      </c>
      <c r="E13" s="23">
        <v>1244208.76</v>
      </c>
      <c r="F13" s="24">
        <v>11319614.77</v>
      </c>
      <c r="G13" s="24">
        <v>25765885.5</v>
      </c>
      <c r="H13" s="23">
        <v>5252843.5</v>
      </c>
      <c r="I13" s="23">
        <v>32059907.45</v>
      </c>
      <c r="J13" s="23">
        <f>'[1]สรุปยอดรวมทั้งหมด'!$K$15</f>
        <v>252960</v>
      </c>
    </row>
    <row r="14" spans="1:10" ht="26.25">
      <c r="A14" s="21">
        <v>9</v>
      </c>
      <c r="B14" s="22" t="s">
        <v>22</v>
      </c>
      <c r="C14" s="23">
        <v>109013430</v>
      </c>
      <c r="D14" s="23">
        <v>88207293.88</v>
      </c>
      <c r="E14" s="19">
        <v>20806136.120000005</v>
      </c>
      <c r="F14" s="24">
        <v>27373458.509999998</v>
      </c>
      <c r="G14" s="24">
        <v>58129872.37</v>
      </c>
      <c r="H14" s="23">
        <v>43716350.34</v>
      </c>
      <c r="I14" s="23">
        <v>124842302</v>
      </c>
      <c r="J14" s="23">
        <f>'[1]สรุปยอดรวมทั้งหมด'!$K$11</f>
        <v>1781346.98</v>
      </c>
    </row>
    <row r="15" spans="1:10" s="13" customFormat="1" ht="23.25">
      <c r="A15" s="25"/>
      <c r="B15" s="26"/>
      <c r="C15" s="27">
        <f aca="true" t="shared" si="0" ref="C15:J15">SUM(C6:C14)</f>
        <v>771500996</v>
      </c>
      <c r="D15" s="27">
        <f t="shared" si="0"/>
        <v>587884345.0799999</v>
      </c>
      <c r="E15" s="27">
        <f t="shared" si="0"/>
        <v>183616650.92000005</v>
      </c>
      <c r="F15" s="27">
        <f t="shared" si="0"/>
        <v>218116354.61999997</v>
      </c>
      <c r="G15" s="27">
        <f t="shared" si="0"/>
        <v>522346418.12</v>
      </c>
      <c r="H15" s="27">
        <f t="shared" si="0"/>
        <v>148432353.11</v>
      </c>
      <c r="I15" s="27">
        <f t="shared" si="0"/>
        <v>1124267036.46</v>
      </c>
      <c r="J15" s="27">
        <f t="shared" si="0"/>
        <v>14894061.16</v>
      </c>
    </row>
    <row r="16" spans="1:10" ht="26.25">
      <c r="A16" s="21">
        <v>10</v>
      </c>
      <c r="B16" s="15" t="s">
        <v>23</v>
      </c>
      <c r="C16" s="23">
        <v>9900426.5</v>
      </c>
      <c r="D16" s="23">
        <v>4073660.36</v>
      </c>
      <c r="E16" s="23">
        <v>5826766.14</v>
      </c>
      <c r="F16" s="23">
        <v>1799986.25</v>
      </c>
      <c r="G16" s="23">
        <v>2472187.36</v>
      </c>
      <c r="H16" s="23">
        <v>1601473</v>
      </c>
      <c r="I16" s="28" t="s">
        <v>24</v>
      </c>
      <c r="J16" s="23">
        <f>'[1]สรุปยอดรวมทั้งหมด'!$K$16</f>
        <v>157095</v>
      </c>
    </row>
    <row r="17" spans="1:10" ht="26.25">
      <c r="A17" s="21">
        <v>11</v>
      </c>
      <c r="B17" s="29" t="s">
        <v>25</v>
      </c>
      <c r="C17" s="23">
        <v>30616600</v>
      </c>
      <c r="D17" s="23">
        <v>30616600</v>
      </c>
      <c r="E17" s="23">
        <v>0</v>
      </c>
      <c r="F17" s="23">
        <v>6658233.289999999</v>
      </c>
      <c r="G17" s="23">
        <v>28386626.49</v>
      </c>
      <c r="H17" s="23">
        <v>4207828.3</v>
      </c>
      <c r="I17" s="28" t="s">
        <v>24</v>
      </c>
      <c r="J17" s="23">
        <f>'[1]สรุปยอดรวมทั้งหมด'!$K$17</f>
        <v>82023.5</v>
      </c>
    </row>
    <row r="18" spans="1:10" ht="26.25">
      <c r="A18" s="21">
        <v>12</v>
      </c>
      <c r="B18" s="22" t="s">
        <v>26</v>
      </c>
      <c r="C18" s="23">
        <v>9938392</v>
      </c>
      <c r="D18" s="23">
        <v>8557748.43</v>
      </c>
      <c r="E18" s="23">
        <v>1380643.57</v>
      </c>
      <c r="F18" s="23">
        <v>1077963.68</v>
      </c>
      <c r="G18" s="23">
        <v>5657274.63</v>
      </c>
      <c r="H18" s="23">
        <v>2900473.8</v>
      </c>
      <c r="I18" s="28" t="s">
        <v>24</v>
      </c>
      <c r="J18" s="23">
        <f>'[1]สรุปยอดรวมทั้งหมด'!$K$18</f>
        <v>155535</v>
      </c>
    </row>
    <row r="19" spans="1:10" ht="26.25">
      <c r="A19" s="21">
        <v>13</v>
      </c>
      <c r="B19" s="30" t="s">
        <v>27</v>
      </c>
      <c r="C19" s="23">
        <v>192309851.5</v>
      </c>
      <c r="D19" s="23">
        <v>108507132.29000002</v>
      </c>
      <c r="E19" s="23">
        <v>83802719.20999998</v>
      </c>
      <c r="F19" s="23">
        <v>70166608.2</v>
      </c>
      <c r="G19" s="23">
        <v>123281288.58000001</v>
      </c>
      <c r="H19" s="23">
        <v>6543651.289999999</v>
      </c>
      <c r="I19" s="23">
        <v>224207057.72</v>
      </c>
      <c r="J19" s="23">
        <f>'[1]สรุปยอดรวมทั้งหมด'!$M$19</f>
        <v>1732049.8699999999</v>
      </c>
    </row>
    <row r="20" spans="1:10" s="13" customFormat="1" ht="23.25">
      <c r="A20" s="31"/>
      <c r="B20" s="32"/>
      <c r="C20" s="33">
        <f aca="true" t="shared" si="1" ref="C20:J20">SUM(C16:C19)</f>
        <v>242765270</v>
      </c>
      <c r="D20" s="33">
        <f t="shared" si="1"/>
        <v>151755141.08</v>
      </c>
      <c r="E20" s="33">
        <f t="shared" si="1"/>
        <v>91010128.91999997</v>
      </c>
      <c r="F20" s="33">
        <f t="shared" si="1"/>
        <v>79702791.42</v>
      </c>
      <c r="G20" s="33">
        <f t="shared" si="1"/>
        <v>159797377.06</v>
      </c>
      <c r="H20" s="33">
        <f t="shared" si="1"/>
        <v>15253426.389999999</v>
      </c>
      <c r="I20" s="33">
        <f t="shared" si="1"/>
        <v>224207057.72</v>
      </c>
      <c r="J20" s="33">
        <f t="shared" si="1"/>
        <v>2126703.37</v>
      </c>
    </row>
    <row r="21" spans="1:10" s="37" customFormat="1" ht="24" customHeight="1">
      <c r="A21" s="34"/>
      <c r="B21" s="34"/>
      <c r="C21" s="35">
        <f aca="true" t="shared" si="2" ref="C21:J21">C15+C20</f>
        <v>1014266266</v>
      </c>
      <c r="D21" s="35">
        <f t="shared" si="2"/>
        <v>739639486.16</v>
      </c>
      <c r="E21" s="35">
        <f t="shared" si="2"/>
        <v>274626779.84000003</v>
      </c>
      <c r="F21" s="35">
        <f t="shared" si="2"/>
        <v>297819146.03999996</v>
      </c>
      <c r="G21" s="35">
        <f t="shared" si="2"/>
        <v>682143795.1800001</v>
      </c>
      <c r="H21" s="35">
        <f t="shared" si="2"/>
        <v>163685779.5</v>
      </c>
      <c r="I21" s="35">
        <f t="shared" si="2"/>
        <v>1348474094.18</v>
      </c>
      <c r="J21" s="36">
        <f t="shared" si="2"/>
        <v>17020764.53</v>
      </c>
    </row>
    <row r="22" spans="1:10" s="41" customFormat="1" ht="27" customHeight="1">
      <c r="A22" s="38"/>
      <c r="B22" s="38"/>
      <c r="C22" s="39"/>
      <c r="D22" s="39"/>
      <c r="E22" s="39"/>
      <c r="F22" s="39"/>
      <c r="G22" s="39"/>
      <c r="H22" s="39"/>
      <c r="I22" s="39"/>
      <c r="J22" s="40"/>
    </row>
    <row r="23" spans="1:10" s="41" customFormat="1" ht="24" customHeight="1">
      <c r="A23" s="38"/>
      <c r="B23" s="42" t="s">
        <v>28</v>
      </c>
      <c r="C23" s="39"/>
      <c r="D23" s="39"/>
      <c r="E23" s="39"/>
      <c r="F23" s="39"/>
      <c r="G23" s="39"/>
      <c r="H23" s="39"/>
      <c r="I23" s="39"/>
      <c r="J23" s="20"/>
    </row>
    <row r="24" spans="1:10" s="41" customFormat="1" ht="25.5" customHeight="1">
      <c r="A24" s="43"/>
      <c r="B24" s="44" t="s">
        <v>29</v>
      </c>
      <c r="C24" s="39"/>
      <c r="D24" s="39"/>
      <c r="E24" s="39"/>
      <c r="F24" s="39"/>
      <c r="G24" s="39"/>
      <c r="H24" s="39"/>
      <c r="I24" s="39"/>
      <c r="J24" s="37"/>
    </row>
    <row r="25" spans="1:7" s="37" customFormat="1" ht="26.25">
      <c r="A25" s="45"/>
      <c r="B25" s="37" t="s">
        <v>30</v>
      </c>
      <c r="G25" s="46"/>
    </row>
    <row r="26" s="37" customFormat="1" ht="26.25">
      <c r="A26" s="45"/>
    </row>
  </sheetData>
  <mergeCells count="9">
    <mergeCell ref="I4:I5"/>
    <mergeCell ref="J4:J5"/>
    <mergeCell ref="G4:H4"/>
    <mergeCell ref="A4:A5"/>
    <mergeCell ref="B4:B5"/>
    <mergeCell ref="C4:C5"/>
    <mergeCell ref="D4:D5"/>
    <mergeCell ref="E4:E5"/>
    <mergeCell ref="F4:F5"/>
  </mergeCells>
  <printOptions/>
  <pageMargins left="0.41" right="0.17" top="0.52" bottom="0.29" header="0.36" footer="0.17"/>
  <pageSetup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dx2700</dc:creator>
  <cp:keywords/>
  <dc:description/>
  <cp:lastModifiedBy>HP dx2700</cp:lastModifiedBy>
  <dcterms:created xsi:type="dcterms:W3CDTF">2009-09-17T09:02:16Z</dcterms:created>
  <dcterms:modified xsi:type="dcterms:W3CDTF">2009-09-17T09:02:43Z</dcterms:modified>
  <cp:category/>
  <cp:version/>
  <cp:contentType/>
  <cp:contentStatus/>
</cp:coreProperties>
</file>