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ิ๋ง (ใหม่)\จิ๋ง\เงินมัดจำประกันสัญญา\เงินมัดจำประกันสัญญาและประกันซอง ปี 2566\"/>
    </mc:Choice>
  </mc:AlternateContent>
  <xr:revisionPtr revIDLastSave="0" documentId="13_ncr:1_{7FCB19D4-9E5F-466D-9FA7-94BC89DCF3FC}" xr6:coauthVersionLast="47" xr6:coauthVersionMax="47" xr10:uidLastSave="{00000000-0000-0000-0000-000000000000}"/>
  <bookViews>
    <workbookView xWindow="-120" yWindow="-120" windowWidth="29040" windowHeight="15840" tabRatio="924" firstSheet="5" activeTab="5" xr2:uid="{00000000-000D-0000-FFFF-FFFF00000000}"/>
  </bookViews>
  <sheets>
    <sheet name="สรุป  เงินรับฝากประกันสัญญา 63 " sheetId="25" state="hidden" r:id="rId1"/>
    <sheet name="สรุป เงินรับฝากประกันสัญญา  (2)" sheetId="33" state="hidden" r:id="rId2"/>
    <sheet name="สรุป เงินรับฝากประกันสัญญา ปี64" sheetId="34" state="hidden" r:id="rId3"/>
    <sheet name="เงินรับฝาก 64 " sheetId="27" state="hidden" r:id="rId4"/>
    <sheet name="ERP เจ้าหนี้ " sheetId="31" state="hidden" r:id="rId5"/>
    <sheet name="สรุป ปี 2566" sheetId="49" r:id="rId6"/>
  </sheets>
  <definedNames>
    <definedName name="_xlnm._FilterDatabase" localSheetId="4" hidden="1">'ERP เจ้าหนี้ '!$A$1:$AR$40</definedName>
    <definedName name="_xlnm._FilterDatabase" localSheetId="5" hidden="1">'สรุป ปี 2566'!$A$5:$IL$225</definedName>
    <definedName name="_xlnm.Print_Area" localSheetId="0">'สรุป  เงินรับฝากประกันสัญญา 63 '!$A$1:$M$214</definedName>
    <definedName name="_xlnm.Print_Area" localSheetId="1">'สรุป เงินรับฝากประกันสัญญา  (2)'!$A$1:$M$214</definedName>
    <definedName name="_xlnm.Print_Area" localSheetId="2">'สรุป เงินรับฝากประกันสัญญา ปี64'!$A$1:$M$225</definedName>
    <definedName name="_xlnm.Print_Area" localSheetId="5">'สรุป ปี 2566'!$A$1:$N$223</definedName>
    <definedName name="_xlnm.Print_Titles" localSheetId="0">'สรุป  เงินรับฝากประกันสัญญา 63 '!$5:$5</definedName>
    <definedName name="_xlnm.Print_Titles" localSheetId="1">'สรุป เงินรับฝากประกันสัญญา  (2)'!$5:$5</definedName>
    <definedName name="_xlnm.Print_Titles" localSheetId="2">'สรุป เงินรับฝากประกันสัญญา ปี64'!$5:$5</definedName>
    <definedName name="_xlnm.Print_Titles" localSheetId="5">'สรุป ปี 2566'!$1:$5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2" i="49" l="1"/>
  <c r="M214" i="49"/>
  <c r="M203" i="49"/>
  <c r="M200" i="49"/>
  <c r="M192" i="49"/>
  <c r="M156" i="49"/>
  <c r="M147" i="49"/>
  <c r="G119" i="49"/>
  <c r="G118" i="49"/>
  <c r="G117" i="49"/>
  <c r="G116" i="49"/>
  <c r="G115" i="49"/>
  <c r="G114" i="49"/>
  <c r="G113" i="49"/>
  <c r="G112" i="49"/>
  <c r="G111" i="49"/>
  <c r="G110" i="49"/>
  <c r="G109" i="49"/>
  <c r="G107" i="49"/>
  <c r="M103" i="49"/>
  <c r="M75" i="49"/>
  <c r="M62" i="49"/>
  <c r="M223" i="49" s="1"/>
  <c r="D39" i="27" l="1"/>
  <c r="M218" i="34" l="1"/>
  <c r="M139" i="34"/>
  <c r="M132" i="34"/>
  <c r="M129" i="34"/>
  <c r="M116" i="34"/>
  <c r="M112" i="34"/>
  <c r="M99" i="34"/>
  <c r="M46" i="34"/>
  <c r="M13" i="34"/>
  <c r="M224" i="34"/>
  <c r="J223" i="34"/>
  <c r="H223" i="34"/>
  <c r="G223" i="34"/>
  <c r="F223" i="34"/>
  <c r="D223" i="34"/>
  <c r="C223" i="34"/>
  <c r="J222" i="34"/>
  <c r="H222" i="34"/>
  <c r="G222" i="34"/>
  <c r="F222" i="34"/>
  <c r="D222" i="34"/>
  <c r="C222" i="34"/>
  <c r="M221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2" i="34"/>
  <c r="G51" i="34"/>
  <c r="M213" i="33"/>
  <c r="M210" i="33"/>
  <c r="N184" i="33"/>
  <c r="M138" i="33"/>
  <c r="M131" i="33"/>
  <c r="M126" i="33"/>
  <c r="M113" i="33"/>
  <c r="M111" i="33"/>
  <c r="M108" i="33"/>
  <c r="M98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3" i="33"/>
  <c r="G52" i="33"/>
  <c r="M47" i="33"/>
  <c r="M13" i="33"/>
  <c r="M138" i="25"/>
  <c r="M47" i="25"/>
  <c r="M98" i="25"/>
  <c r="M108" i="25"/>
  <c r="M210" i="25"/>
  <c r="M214" i="33" l="1"/>
  <c r="M216" i="33" s="1"/>
  <c r="M225" i="34"/>
  <c r="M227" i="34" s="1"/>
  <c r="M213" i="25" l="1"/>
  <c r="M131" i="25"/>
  <c r="M126" i="25"/>
  <c r="M113" i="25"/>
  <c r="M11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3" i="25"/>
  <c r="G52" i="25"/>
  <c r="M13" i="25"/>
  <c r="M214" i="25" l="1"/>
  <c r="M216" i="25" s="1"/>
</calcChain>
</file>

<file path=xl/sharedStrings.xml><?xml version="1.0" encoding="utf-8"?>
<sst xmlns="http://schemas.openxmlformats.org/spreadsheetml/2006/main" count="8577" uniqueCount="2476">
  <si>
    <t>ใบสำคัญ</t>
  </si>
  <si>
    <t>วันที่</t>
  </si>
  <si>
    <t>ชนิดรอบระยะเวลาบัญชี</t>
  </si>
  <si>
    <t>สกุลเงิน</t>
  </si>
  <si>
    <t>จำนวนเงิน(สกุลเงินธุรกรรม)</t>
  </si>
  <si>
    <t>เอกสาร</t>
  </si>
  <si>
    <t>วันที่ในเอกสาร</t>
  </si>
  <si>
    <t>หมายเลขสมุดรายวัน</t>
  </si>
  <si>
    <t>ระดับ</t>
  </si>
  <si>
    <t>ชนิดธุรกรรม</t>
  </si>
  <si>
    <t>ชนิดการลงรายการบัญชี</t>
  </si>
  <si>
    <t>การเครดิต</t>
  </si>
  <si>
    <t>การแก้ไข</t>
  </si>
  <si>
    <t>ชั้นของการลงรายการบัญชี</t>
  </si>
  <si>
    <t>ปริมาณ</t>
  </si>
  <si>
    <t>อัตราแลกเปลี่ยน</t>
  </si>
  <si>
    <t>แหล่งเงิน</t>
  </si>
  <si>
    <t>ศูนย์ต้นทุน</t>
  </si>
  <si>
    <t>กิจกรรม</t>
  </si>
  <si>
    <t>กองทุน</t>
  </si>
  <si>
    <t>ที่ย้อนหลัง</t>
  </si>
  <si>
    <t>หมายเลขการสืบค้นกลับ</t>
  </si>
  <si>
    <t>บัญชีแยกประเภท</t>
  </si>
  <si>
    <t>ชื่อบัญชี</t>
  </si>
  <si>
    <t>คำอธิบายรายการ</t>
  </si>
  <si>
    <t>ไม่ใช่</t>
  </si>
  <si>
    <t>บาท</t>
  </si>
  <si>
    <t>ใช่</t>
  </si>
  <si>
    <t>ปัจจุบัน</t>
  </si>
  <si>
    <t>2-11-10-20-19-90-15</t>
  </si>
  <si>
    <t xml:space="preserve"> - เงินรับฝากมัดจำประกันสัญญา</t>
  </si>
  <si>
    <t>90-15-185</t>
  </si>
  <si>
    <t>90-15-083</t>
  </si>
  <si>
    <t>90-15-030</t>
  </si>
  <si>
    <t>90-15-040</t>
  </si>
  <si>
    <t>90-15-119</t>
  </si>
  <si>
    <t>90-15-156</t>
  </si>
  <si>
    <t>90-15-091</t>
  </si>
  <si>
    <t>90-15-026</t>
  </si>
  <si>
    <t>90-15-186</t>
  </si>
  <si>
    <t>90-15-095</t>
  </si>
  <si>
    <t>90-15-007</t>
  </si>
  <si>
    <t>90-15-125</t>
  </si>
  <si>
    <t>90-15-140</t>
  </si>
  <si>
    <t>90-15-130</t>
  </si>
  <si>
    <t>90-15-131</t>
  </si>
  <si>
    <t>90-15-151</t>
  </si>
  <si>
    <t>90-15-086</t>
  </si>
  <si>
    <t>ปกติ</t>
  </si>
  <si>
    <t>ยอดดุลของผู้จัดจำหน่าย</t>
  </si>
  <si>
    <t>การชำระเงิน</t>
  </si>
  <si>
    <t>562JV10086</t>
  </si>
  <si>
    <t>90-15-202</t>
  </si>
  <si>
    <t>มหาวิทยาลัยเทคโนโลยีราชมงคลพระนคร</t>
  </si>
  <si>
    <t>รายงานยอดเงินรับฝากมัดจำประกันสัญญา</t>
  </si>
  <si>
    <t>วดป.</t>
  </si>
  <si>
    <t>เลขที่ใบเสร็จ</t>
  </si>
  <si>
    <t>หมายเลขอ้างอิง</t>
  </si>
  <si>
    <t>สัญญา</t>
  </si>
  <si>
    <t>รายละเอียด</t>
  </si>
  <si>
    <t>วงเงินที่ได้รับ</t>
  </si>
  <si>
    <t>วันครบกำหนด</t>
  </si>
  <si>
    <t>รหัสเจ้าหนี้</t>
  </si>
  <si>
    <t>บริษัท/ห้างหุ้นส่วน/อื่นๆ</t>
  </si>
  <si>
    <t>หน่วยงาน</t>
  </si>
  <si>
    <t>552JV10124</t>
  </si>
  <si>
    <t>552JV10125</t>
  </si>
  <si>
    <t>552JV10110</t>
  </si>
  <si>
    <t>90-15-031</t>
  </si>
  <si>
    <t>542JV12134</t>
  </si>
  <si>
    <t>542JV02040</t>
  </si>
  <si>
    <t>542JV08102</t>
  </si>
  <si>
    <t>552JV12060</t>
  </si>
  <si>
    <t>552JV12062</t>
  </si>
  <si>
    <t>552JV03080</t>
  </si>
  <si>
    <t>เลข RC ใบเสร็จ</t>
  </si>
  <si>
    <t>รวมทั้งสิ้น</t>
  </si>
  <si>
    <t>90-15-216</t>
  </si>
  <si>
    <t>90-15-219</t>
  </si>
  <si>
    <t>90-15-221</t>
  </si>
  <si>
    <t>90-15-222</t>
  </si>
  <si>
    <t>90-15-224</t>
  </si>
  <si>
    <t>572JV12016</t>
  </si>
  <si>
    <t>572JV01057</t>
  </si>
  <si>
    <t>572JV02084</t>
  </si>
  <si>
    <t xml:space="preserve">เหลือยกไป </t>
  </si>
  <si>
    <t>572RC9000236</t>
  </si>
  <si>
    <t>572RC9000475</t>
  </si>
  <si>
    <t>572RC9000726</t>
  </si>
  <si>
    <t>บริษัท โอเชียน คลีนนิ่ง เซอร์วิส จำกัด</t>
  </si>
  <si>
    <t>บริษัท ฮิโตะ (ประเทศไทย) จำกัด</t>
  </si>
  <si>
    <t>บริษัท โกลด์เกียร์ กรุ๊ป (ไทยแลนด์) จำกัด</t>
  </si>
  <si>
    <t>นางสาวอรุณรัตน์ โฆษิตโกศล</t>
  </si>
  <si>
    <t>B611/410</t>
  </si>
  <si>
    <t>B614/182</t>
  </si>
  <si>
    <t>บริษัท ทรู มูฟ จำกัด</t>
  </si>
  <si>
    <t>บริษัท เอ็น บี บี กรุ๊ป จำกัด</t>
  </si>
  <si>
    <t>-</t>
  </si>
  <si>
    <t xml:space="preserve">ค่าเช่าสถานที่ติดตั้งตู้ ATM กำหนดเวลา 3 ปี </t>
  </si>
  <si>
    <t>กองคลัง</t>
  </si>
  <si>
    <t>บร.0282/38</t>
  </si>
  <si>
    <t>542RC900464</t>
  </si>
  <si>
    <t>เลขที่ 10/2554</t>
  </si>
  <si>
    <t>552RC9000298</t>
  </si>
  <si>
    <t>เช่าพื้นที่ชั้น 1 ตึกสำนักงานอธิการบดี</t>
  </si>
  <si>
    <t>ธนาคารกรุงเทพ จำกัด (มหาชน)</t>
  </si>
  <si>
    <t>บริษัท ทีนส์ ทีม จำกัด</t>
  </si>
  <si>
    <t>บริษัท เป็นหนึ่ง โฮลดิ้ง จำกัด</t>
  </si>
  <si>
    <t>คหกรรม</t>
  </si>
  <si>
    <t>552RC105032</t>
  </si>
  <si>
    <t>เช่าพื้นที่ทำร้านอาหาร</t>
  </si>
  <si>
    <t>เช่าร้านถ่ายเอกสาร พื้นที่ 2x2 เมตร เต็มวัน 6,000/เดือน</t>
  </si>
  <si>
    <t>562RC105099</t>
  </si>
  <si>
    <t>เลขที่ 5/2555</t>
  </si>
  <si>
    <t>ห้างหุ้นส่วนจำกัด บ.กรุงเทพสหการ</t>
  </si>
  <si>
    <t>วิทยาศาสตร์</t>
  </si>
  <si>
    <t>บร.869/9</t>
  </si>
  <si>
    <t>532RC104371</t>
  </si>
  <si>
    <t>ประกันร้านค้าข้าวแกง</t>
  </si>
  <si>
    <t>นางวิดา  นาคเกษม</t>
  </si>
  <si>
    <t>วิศวกรรม</t>
  </si>
  <si>
    <t>บร.864/41</t>
  </si>
  <si>
    <t>532RC104069</t>
  </si>
  <si>
    <t>นางบุญมา  นะวันทุ</t>
  </si>
  <si>
    <t>B 870/25</t>
  </si>
  <si>
    <t>542RC104032</t>
  </si>
  <si>
    <t>นายปนิก  เจนทรทิน</t>
  </si>
  <si>
    <t>B 877/31</t>
  </si>
  <si>
    <t>542RC104337</t>
  </si>
  <si>
    <t>บริษัท รัดเดอร์ อินเตอร์กรุ๊ป จำกัด</t>
  </si>
  <si>
    <t>ร้านถ่ายเอกสาร</t>
  </si>
  <si>
    <t>ศิลปศาสตร์</t>
  </si>
  <si>
    <t>สถาปัตย</t>
  </si>
  <si>
    <t>สิ่งทอ</t>
  </si>
  <si>
    <t>สื่อสาร</t>
  </si>
  <si>
    <t>ห้างหุ้นส่วนจำกัด เอส ที บี บิซิเนส</t>
  </si>
  <si>
    <t>ไม่มีสัญญา</t>
  </si>
  <si>
    <t>ครุศาสตร์</t>
  </si>
  <si>
    <t>สัญญาเช่า(ไม่มีเลขที่)</t>
  </si>
  <si>
    <t>B614/337</t>
  </si>
  <si>
    <t>572RC9000881</t>
  </si>
  <si>
    <t>572JV02096</t>
  </si>
  <si>
    <t>572JV04059</t>
  </si>
  <si>
    <t>90-15-233</t>
  </si>
  <si>
    <t>90-15-237</t>
  </si>
  <si>
    <t>บริษัท เท็นซอฟท์ จำกัด</t>
  </si>
  <si>
    <t>B556/318</t>
  </si>
  <si>
    <t>572RC104138</t>
  </si>
  <si>
    <t>572JV08023</t>
  </si>
  <si>
    <t>ร้านค้าโรงอาหาร</t>
  </si>
  <si>
    <t>90-15-238</t>
  </si>
  <si>
    <t>B556/319</t>
  </si>
  <si>
    <t>572RC104139</t>
  </si>
  <si>
    <t>572JV08031</t>
  </si>
  <si>
    <t>90-15-239</t>
  </si>
  <si>
    <t>บุคลากร</t>
  </si>
  <si>
    <t>รายได้/ปีการศึกษา</t>
  </si>
  <si>
    <t>แผนงาน/ผลผลิต</t>
  </si>
  <si>
    <t>632JV10037</t>
  </si>
  <si>
    <t>บช.06</t>
  </si>
  <si>
    <t>2A2900</t>
  </si>
  <si>
    <t>90-15-471</t>
  </si>
  <si>
    <t>632JV10039</t>
  </si>
  <si>
    <t>90-15-352</t>
  </si>
  <si>
    <t>90-15-371</t>
  </si>
  <si>
    <t>90-15-452</t>
  </si>
  <si>
    <t>90-15-340</t>
  </si>
  <si>
    <t>90-15-300</t>
  </si>
  <si>
    <t>90-15-334</t>
  </si>
  <si>
    <t>90-15-367</t>
  </si>
  <si>
    <t>90-15-369</t>
  </si>
  <si>
    <t>90-15-424</t>
  </si>
  <si>
    <t>90-15-320</t>
  </si>
  <si>
    <t>90-15-288</t>
  </si>
  <si>
    <t>90-15-240</t>
  </si>
  <si>
    <t>90-15-269</t>
  </si>
  <si>
    <t>90-15-342</t>
  </si>
  <si>
    <t>90-15-280</t>
  </si>
  <si>
    <t>90-15-377</t>
  </si>
  <si>
    <t>90-15-252</t>
  </si>
  <si>
    <t>90-15-296</t>
  </si>
  <si>
    <t>90-15-283</t>
  </si>
  <si>
    <t>90-15-251</t>
  </si>
  <si>
    <t>90-15-404</t>
  </si>
  <si>
    <t>90-15-430</t>
  </si>
  <si>
    <t>90-15-439</t>
  </si>
  <si>
    <t>90-15-362</t>
  </si>
  <si>
    <t>90-15-455</t>
  </si>
  <si>
    <t>90-15-312</t>
  </si>
  <si>
    <t>90-15-467</t>
  </si>
  <si>
    <t>90-15-446</t>
  </si>
  <si>
    <t>90-15-319</t>
  </si>
  <si>
    <t>90-15-378</t>
  </si>
  <si>
    <t>90-15-434</t>
  </si>
  <si>
    <t>90-15-286</t>
  </si>
  <si>
    <t>90-15-438</t>
  </si>
  <si>
    <t>90-15-318</t>
  </si>
  <si>
    <t>90-15-427</t>
  </si>
  <si>
    <t>90-15-432</t>
  </si>
  <si>
    <t>90-15-290</t>
  </si>
  <si>
    <t>90-15-284</t>
  </si>
  <si>
    <t>90-15-279</t>
  </si>
  <si>
    <t>90-15-442</t>
  </si>
  <si>
    <t>90-15-423</t>
  </si>
  <si>
    <t>90-15-380</t>
  </si>
  <si>
    <t>90-15-447</t>
  </si>
  <si>
    <t>90-15-372</t>
  </si>
  <si>
    <t>90-15-302</t>
  </si>
  <si>
    <t>90-15-339</t>
  </si>
  <si>
    <t>90-15-346</t>
  </si>
  <si>
    <t>90-15-381</t>
  </si>
  <si>
    <t>90-15-429</t>
  </si>
  <si>
    <t>90-15-305</t>
  </si>
  <si>
    <t>90-15-453</t>
  </si>
  <si>
    <t>90-15-324</t>
  </si>
  <si>
    <t>90-15-406</t>
  </si>
  <si>
    <t>90-15-347</t>
  </si>
  <si>
    <t>90-15-454</t>
  </si>
  <si>
    <t>90-15-387</t>
  </si>
  <si>
    <t>90-15-389</t>
  </si>
  <si>
    <t>90-15-395</t>
  </si>
  <si>
    <t>90-15-275</t>
  </si>
  <si>
    <t>90-15-341</t>
  </si>
  <si>
    <t>90-15-419</t>
  </si>
  <si>
    <t>90-15-468</t>
  </si>
  <si>
    <t>90-15-383</t>
  </si>
  <si>
    <t>90-15-384</t>
  </si>
  <si>
    <t>90-15-385</t>
  </si>
  <si>
    <t>90-15-386</t>
  </si>
  <si>
    <t>90-15-388</t>
  </si>
  <si>
    <t>90-15-390</t>
  </si>
  <si>
    <t>90-15-391</t>
  </si>
  <si>
    <t>90-15-392</t>
  </si>
  <si>
    <t>90-15-393</t>
  </si>
  <si>
    <t>90-15-394</t>
  </si>
  <si>
    <t>90-15-397</t>
  </si>
  <si>
    <t>90-15-401</t>
  </si>
  <si>
    <t>90-15-402</t>
  </si>
  <si>
    <t>90-15-456</t>
  </si>
  <si>
    <t>90-15-457</t>
  </si>
  <si>
    <t>90-15-459</t>
  </si>
  <si>
    <t>90-15-460</t>
  </si>
  <si>
    <t>90-15-461</t>
  </si>
  <si>
    <t>90-15-462</t>
  </si>
  <si>
    <t>90-15-463</t>
  </si>
  <si>
    <t>90-15-241</t>
  </si>
  <si>
    <t>90-15-469</t>
  </si>
  <si>
    <t>90-15-464</t>
  </si>
  <si>
    <t>90-15-291</t>
  </si>
  <si>
    <t>632JV10034</t>
  </si>
  <si>
    <t>632JV10031</t>
  </si>
  <si>
    <t>90-15-472</t>
  </si>
  <si>
    <t>632JV10032</t>
  </si>
  <si>
    <t>90-15-473</t>
  </si>
  <si>
    <t>632JV10033</t>
  </si>
  <si>
    <t>632JV10036</t>
  </si>
  <si>
    <t>กง.08</t>
  </si>
  <si>
    <t>632JV10054</t>
  </si>
  <si>
    <t>632JV10056</t>
  </si>
  <si>
    <t>90-15-475</t>
  </si>
  <si>
    <t>632JV10057</t>
  </si>
  <si>
    <t>632JV10058</t>
  </si>
  <si>
    <t>90-15-476</t>
  </si>
  <si>
    <t>632JV10053</t>
  </si>
  <si>
    <t>632JV110017</t>
  </si>
  <si>
    <t>632JV110018</t>
  </si>
  <si>
    <t>90-15-477</t>
  </si>
  <si>
    <t>632JV110019</t>
  </si>
  <si>
    <t>90-15-478</t>
  </si>
  <si>
    <t>632JV110021</t>
  </si>
  <si>
    <t>90-15-480</t>
  </si>
  <si>
    <t>632JV110022</t>
  </si>
  <si>
    <t>632JV110023</t>
  </si>
  <si>
    <t>90-15-481</t>
  </si>
  <si>
    <t>632JV110024</t>
  </si>
  <si>
    <t>90-15-482</t>
  </si>
  <si>
    <t>632JV110025</t>
  </si>
  <si>
    <t>90-15-483</t>
  </si>
  <si>
    <t>632JV110026</t>
  </si>
  <si>
    <t>90-15-484</t>
  </si>
  <si>
    <t>632JV110027</t>
  </si>
  <si>
    <t>90-15-485</t>
  </si>
  <si>
    <t>632JV110036</t>
  </si>
  <si>
    <t>632JV110028</t>
  </si>
  <si>
    <t>632JV110029</t>
  </si>
  <si>
    <t>90-15-486</t>
  </si>
  <si>
    <t>632JV110030</t>
  </si>
  <si>
    <t>632JV110037</t>
  </si>
  <si>
    <t>90-15-488</t>
  </si>
  <si>
    <t>632JV110031</t>
  </si>
  <si>
    <t>90-15-487</t>
  </si>
  <si>
    <t>632JV110034</t>
  </si>
  <si>
    <t>632JV110035</t>
  </si>
  <si>
    <t>632JV110055</t>
  </si>
  <si>
    <t>90-15-490</t>
  </si>
  <si>
    <t>632JV110033</t>
  </si>
  <si>
    <t>632JV110020</t>
  </si>
  <si>
    <t>90-15-479</t>
  </si>
  <si>
    <t>632JV110046</t>
  </si>
  <si>
    <t>632JV110047</t>
  </si>
  <si>
    <t>90-15-489</t>
  </si>
  <si>
    <t>632JV110056</t>
  </si>
  <si>
    <t>632JV110057</t>
  </si>
  <si>
    <t>90-15-491</t>
  </si>
  <si>
    <t>632JV12025</t>
  </si>
  <si>
    <t>632JV12027</t>
  </si>
  <si>
    <t>632JV12028</t>
  </si>
  <si>
    <t>632JV12026</t>
  </si>
  <si>
    <t>632JV12041</t>
  </si>
  <si>
    <t>632JV12048</t>
  </si>
  <si>
    <t>632JV12049</t>
  </si>
  <si>
    <t>90-15-492</t>
  </si>
  <si>
    <t>632JV01026</t>
  </si>
  <si>
    <t>632JV01048</t>
  </si>
  <si>
    <t>90-15-493</t>
  </si>
  <si>
    <t>632JV02015</t>
  </si>
  <si>
    <t>90-15-495</t>
  </si>
  <si>
    <t>632JV03053</t>
  </si>
  <si>
    <t>90-15-496</t>
  </si>
  <si>
    <t>632JV04017</t>
  </si>
  <si>
    <t>632JV04018</t>
  </si>
  <si>
    <t>632JV04019</t>
  </si>
  <si>
    <t>90-15-499</t>
  </si>
  <si>
    <t>632JV04020</t>
  </si>
  <si>
    <t>632JV04039</t>
  </si>
  <si>
    <t>632JV04031</t>
  </si>
  <si>
    <t>632JV04033</t>
  </si>
  <si>
    <t>632JV05031</t>
  </si>
  <si>
    <t>90-15-500</t>
  </si>
  <si>
    <t>632JV05020</t>
  </si>
  <si>
    <t>632JV05033</t>
  </si>
  <si>
    <t>632JV06036</t>
  </si>
  <si>
    <t>งปม.</t>
  </si>
  <si>
    <t>1178/36</t>
  </si>
  <si>
    <t>572RC101038</t>
  </si>
  <si>
    <t>572JV08051</t>
  </si>
  <si>
    <t>เลขที่ 1/57</t>
  </si>
  <si>
    <t>งานซ่อมแซมพื้นสนามโรงยิมส์</t>
  </si>
  <si>
    <t>ห้างหุ้นส่วนจำกัด โพราเกรส</t>
  </si>
  <si>
    <t>B682/080</t>
  </si>
  <si>
    <t>582RC9000662</t>
  </si>
  <si>
    <t>582JV01040</t>
  </si>
  <si>
    <t>เลขที่ 2/2558</t>
  </si>
  <si>
    <t>ปรับปรุงห้องประชุมอาภาพร</t>
  </si>
  <si>
    <t>นายไพสิฐ  ธีรเกษตรชัย</t>
  </si>
  <si>
    <t>B026/360</t>
  </si>
  <si>
    <t>592RC101004</t>
  </si>
  <si>
    <t>592JV12066</t>
  </si>
  <si>
    <t>เลขที่ 8/2559</t>
  </si>
  <si>
    <t>รื้อถอนอาคาร</t>
  </si>
  <si>
    <t>ห้างหุ้นส่วนจำกัด ทริปเปิ้ล ช.เอ็นจิเนียริ่ง</t>
  </si>
  <si>
    <t>B083672</t>
  </si>
  <si>
    <t>602PV12107</t>
  </si>
  <si>
    <t>602JV12071</t>
  </si>
  <si>
    <t xml:space="preserve">ค่าเช่าพื้นที่ร้านถ่ายเอกสาร </t>
  </si>
  <si>
    <t>นางสาวอัญชฎา  ธีรพงศ์วิษณุพร</t>
  </si>
  <si>
    <t>B744/346</t>
  </si>
  <si>
    <t>602RC101286</t>
  </si>
  <si>
    <t>602JV08053</t>
  </si>
  <si>
    <t>ค่าเช่าร้านค้า</t>
  </si>
  <si>
    <t>นายทรรธร  พุทธรังษี</t>
  </si>
  <si>
    <t>เลขที่ 3/2562</t>
  </si>
  <si>
    <t>บริษัท เคียวเซร่า ด็อคคิวเม้นท์ (ประเทศไทย) จำกัด</t>
  </si>
  <si>
    <t>สัญญาต่อเนื่อง</t>
  </si>
  <si>
    <t>ค่าจ้างบำรุงรักษาระบบ ERP BPM และ HRM</t>
  </si>
  <si>
    <t>เช่าพื้นที่ถ่ายเอกสาร และขายกาแฟ</t>
  </si>
  <si>
    <t>นางสาวชญานิศวร์ แซ่หลู</t>
  </si>
  <si>
    <t>ค่าเช่าพื้นที่ดาดฟ้า วิศวกรรม เดือนละ21,850 บาท</t>
  </si>
  <si>
    <t>ร้านถ่ายเอกสาร ร้านกาแฟสด</t>
  </si>
  <si>
    <t>นางลาวรรณ  บัวสรวง</t>
  </si>
  <si>
    <t>นางเซ้า  ดาราทิพย์</t>
  </si>
  <si>
    <t>นายจตุพงษ์  จันทรไพจิตร์</t>
  </si>
  <si>
    <t>B556/329</t>
  </si>
  <si>
    <t>572RC104145</t>
  </si>
  <si>
    <t>572JV08052</t>
  </si>
  <si>
    <t>เงินประกันร้านค้า</t>
  </si>
  <si>
    <t>นางสาวโสภาพรรณ โพธิ์ทอง</t>
  </si>
  <si>
    <t>B716/237</t>
  </si>
  <si>
    <t>592RC104073</t>
  </si>
  <si>
    <t>592JV01081</t>
  </si>
  <si>
    <t xml:space="preserve">B716/241 </t>
  </si>
  <si>
    <t>592RC104077</t>
  </si>
  <si>
    <t>592JV02060</t>
  </si>
  <si>
    <t>B716/383</t>
  </si>
  <si>
    <t>592RC104228</t>
  </si>
  <si>
    <t>592JV08051</t>
  </si>
  <si>
    <t>เลขที่ 4/2559</t>
  </si>
  <si>
    <t>กาแฟสดพื้นที่ด้านข้างอาคารวิศวกรรมเครื่องกล 2</t>
  </si>
  <si>
    <t>นายปริตถกร  หาญขุนทด</t>
  </si>
  <si>
    <t>B865/283</t>
  </si>
  <si>
    <t>592RC9004584</t>
  </si>
  <si>
    <t>592JV09069</t>
  </si>
  <si>
    <t>เลขที่ 05745764</t>
  </si>
  <si>
    <t>รับหลักประกันสัญญาเช่าอาคาร</t>
  </si>
  <si>
    <t>บริษัท ซีพี ออลล์ จำกัด (มหาชน)</t>
  </si>
  <si>
    <t>เช่าพื้นที่ดาดฟ้าอาคารเรียน วิศวกรรม</t>
  </si>
  <si>
    <t>ครุภัณฑ์</t>
  </si>
  <si>
    <t>บริษัท ซีที เอเซีย โรโบติกส์ จำกัด</t>
  </si>
  <si>
    <t>B839/412</t>
  </si>
  <si>
    <t>612RC104020</t>
  </si>
  <si>
    <t>612JV110089</t>
  </si>
  <si>
    <t>เลขที่ 4/61</t>
  </si>
  <si>
    <t>นางสาวสุปราณี  ฐิติถากุล</t>
  </si>
  <si>
    <t>B996/119</t>
  </si>
  <si>
    <t>622RC104016</t>
  </si>
  <si>
    <t>622JV10067</t>
  </si>
  <si>
    <t>เลขที่ 004/2562</t>
  </si>
  <si>
    <t>จ้างเหมากำจัดปลวก</t>
  </si>
  <si>
    <t>บริษัท อินเตอร์คอน แมเนจเม้นท์ จำกัด</t>
  </si>
  <si>
    <t>ครุภัณฑ์เครื่องปรับอากาศ</t>
  </si>
  <si>
    <t>บริษัท พี อาร์ พี คอมพิวเตอร์ จำกัด</t>
  </si>
  <si>
    <t>B1046/088</t>
  </si>
  <si>
    <t>622RC104426</t>
  </si>
  <si>
    <t>622JV08072</t>
  </si>
  <si>
    <t>เลขที่ 1/2562</t>
  </si>
  <si>
    <t>โรงอาหารคณะวิศกรรมฯ นายภาสศิริ  ชลายนนาวิน</t>
  </si>
  <si>
    <t>นายภาศศิริ  ชลายนนาวิน</t>
  </si>
  <si>
    <t>B1046/098</t>
  </si>
  <si>
    <t>622RC104435</t>
  </si>
  <si>
    <t>622JV09047</t>
  </si>
  <si>
    <t>เลขที่สัญญา พิเศษ1/2562</t>
  </si>
  <si>
    <t>พื้นที่ในความปกครองดูแลของคณะวิศวกรรมศาสตร์ เครื่องดื่มและอาหารว่าง</t>
  </si>
  <si>
    <t>นางสาววราภรณ์ ศรัทธาผล</t>
  </si>
  <si>
    <t>B420/106</t>
  </si>
  <si>
    <t>พระนครคิทเช่น</t>
  </si>
  <si>
    <t>บริหารธุรกิจ</t>
  </si>
  <si>
    <t>B444/365</t>
  </si>
  <si>
    <t>552RC105277</t>
  </si>
  <si>
    <t>(งดใช้) คุณวิโรจน์  ธีระพงศ์วิษณุพร</t>
  </si>
  <si>
    <t>B485/303</t>
  </si>
  <si>
    <t>จ้างปรังปรุงห้องปริญญาเอก</t>
  </si>
  <si>
    <t>B1010/304</t>
  </si>
  <si>
    <t>612RC9003818</t>
  </si>
  <si>
    <t>612JV06041</t>
  </si>
  <si>
    <t>เลขที่ 7/61</t>
  </si>
  <si>
    <t>ค่าเช่าพื้นที่เครื่องฝาก - ถอนอัตโนมัติ ของคณะบริหาร</t>
  </si>
  <si>
    <t>B1005/426</t>
  </si>
  <si>
    <t>612RC1050640</t>
  </si>
  <si>
    <t>612JV06052</t>
  </si>
  <si>
    <t>ตู้เครื่องดื่มจำนวน 3 เดือนๆ 3500 บาท</t>
  </si>
  <si>
    <t>B1005/427</t>
  </si>
  <si>
    <t xml:space="preserve">612RC1050641 </t>
  </si>
  <si>
    <t>612JV06053</t>
  </si>
  <si>
    <t>ตู้เติมเงินโทรศัพท์ออลไลน์ จำนวน 3 เดือนละ 900 บาท</t>
  </si>
  <si>
    <t>B1005/483</t>
  </si>
  <si>
    <t>612RC1050698</t>
  </si>
  <si>
    <t>612JV08044</t>
  </si>
  <si>
    <t>เลขที่ 3/2561</t>
  </si>
  <si>
    <t>โรงอาหาร อาคาร 90 ปี จำนวน 3 เดือนๆละ 1,500 บาท</t>
  </si>
  <si>
    <t>นายใย  พันธ์สระน้อย (ร้านที่ 4)</t>
  </si>
  <si>
    <t>B1005/484</t>
  </si>
  <si>
    <t>612RC1050699</t>
  </si>
  <si>
    <t>612JV08045</t>
  </si>
  <si>
    <t>เลขที่ 14/2561</t>
  </si>
  <si>
    <t>ร้านที่ 16 โรงอาหาร อาคาร 90 ปี จำนวน 3 เดือนๆละ 1,500 บาท</t>
  </si>
  <si>
    <t>นางเอื้อมพร  หงษ์สาวดี (ร้านที่ 16)</t>
  </si>
  <si>
    <t>B1005/485</t>
  </si>
  <si>
    <t>612RC1050700</t>
  </si>
  <si>
    <t>612JV08046</t>
  </si>
  <si>
    <t>เลขที่ 15/2561</t>
  </si>
  <si>
    <t>ร้านที่ 17 โรงอาหาร อาคาร 90 ปี จำนวน 3 เดือนๆละ 1,500 บาท</t>
  </si>
  <si>
    <t>นางณฐมน  เยี่ยงวงศ์สวัสดิ์  (ร้านที่ 17)</t>
  </si>
  <si>
    <t>B1005/486</t>
  </si>
  <si>
    <t>612RC1050701</t>
  </si>
  <si>
    <t>612JV08047</t>
  </si>
  <si>
    <t>เลขที่ 17/2561</t>
  </si>
  <si>
    <t>ร้านที่ 20 โรงอาหาร อาคาร 90 ปี จำนวน 3 เดือนๆละ 1,500 บาท</t>
  </si>
  <si>
    <t>คุณรุจิรา  เจียรนิติธร  (ร้านที่ 20)</t>
  </si>
  <si>
    <t>B1005/487</t>
  </si>
  <si>
    <t>612RC1050702</t>
  </si>
  <si>
    <t>612JV08048</t>
  </si>
  <si>
    <t>เลขที่ 18/2561</t>
  </si>
  <si>
    <t>ร้านอาหารว่าง จำนวน 3 เดือนๆละ 3,000 บาท</t>
  </si>
  <si>
    <t>คุณชาลิณี  ใจหงส์  (ร้านเครป)</t>
  </si>
  <si>
    <t>B1005/488</t>
  </si>
  <si>
    <t>612RC1050703</t>
  </si>
  <si>
    <t>612JV08049</t>
  </si>
  <si>
    <t>เลขที่ 11/2561</t>
  </si>
  <si>
    <t>ร้านที่ 12 โรงอาหาร อาคาร 90 ปี จำนวน 3 เดือนๆละ 1,500 บาท</t>
  </si>
  <si>
    <t>นายณัฐนนท์  วรกันต์ทรัพย์  (ร้านที่ 12)</t>
  </si>
  <si>
    <t>B1005/490</t>
  </si>
  <si>
    <t>612RC1050705</t>
  </si>
  <si>
    <t>612JV08050</t>
  </si>
  <si>
    <t>เลขที่ 6/2561</t>
  </si>
  <si>
    <t>ร้านที่ 7 โรงอาหาร อาคาร 90 ปี จำนวน 3 เดือนๆละ 1,500 บาท</t>
  </si>
  <si>
    <t>นายทศวรณื  คงทอง  (ร้านที่ 7)</t>
  </si>
  <si>
    <t>B1005/491</t>
  </si>
  <si>
    <t>612RC1050706</t>
  </si>
  <si>
    <t>612JV08051</t>
  </si>
  <si>
    <t>เลขที่ 4/2561</t>
  </si>
  <si>
    <t>ร้านที่ 5 โรงอาหาร อาคาร 90 ปี จำนวน 3 เดือนๆละ 1,500 บาท</t>
  </si>
  <si>
    <t>คุณสมพิศ  สุขล้อม  (รจนากร) (ร้านที่ 5)</t>
  </si>
  <si>
    <t>B1005/492</t>
  </si>
  <si>
    <t>612RC1050707</t>
  </si>
  <si>
    <t>612JV08052</t>
  </si>
  <si>
    <t>เลขที่ 8/2561</t>
  </si>
  <si>
    <t>ร้านที่ 9 โรงอาหาร อาคาร 90 ปี จำนวน 3 เดือนๆละ 1,500 บาท</t>
  </si>
  <si>
    <t>นางแสงจันทร์  วิริยะเชษฐ์กุล  (ร้านที่ 9)</t>
  </si>
  <si>
    <t>B1005/493</t>
  </si>
  <si>
    <t>612RC1050708</t>
  </si>
  <si>
    <t>612JV08053</t>
  </si>
  <si>
    <t>เลขที่ 2/2561</t>
  </si>
  <si>
    <t>ร้านที่ 3 โรงอาหาร 90 ปี จำนวน 3 เดือนๆละ 1,500 บาท</t>
  </si>
  <si>
    <t>นางสมรักษ์  ศรีใส  (ร้านที่ 3)</t>
  </si>
  <si>
    <t>B1005/495</t>
  </si>
  <si>
    <t>612RC1050710</t>
  </si>
  <si>
    <t>612JV08054</t>
  </si>
  <si>
    <t>เลขที่ 16/2561</t>
  </si>
  <si>
    <t>ร้านที่ 19 โรงอาหาร อาคาร 90 ปี จำนวน 3 เดือนๆละ 1,500 บาท</t>
  </si>
  <si>
    <t>คุณธนัชชา  จิระพจชพร  (ร้านที่ 19)</t>
  </si>
  <si>
    <t>B1027/005</t>
  </si>
  <si>
    <t>612RC1050720</t>
  </si>
  <si>
    <t>612JV08057</t>
  </si>
  <si>
    <t>เลขที่ 1/2561</t>
  </si>
  <si>
    <t>ร้านสหกรณ์  วิทยาลัยพณิชยการพระนคร จำกัด</t>
  </si>
  <si>
    <t>B1027/001</t>
  </si>
  <si>
    <t>612RC1050716</t>
  </si>
  <si>
    <t>612JV08058</t>
  </si>
  <si>
    <t>เลขที่ 13/2561</t>
  </si>
  <si>
    <t>ร้านที่ 14 โรงอาหาร อาคาร 90 ปี จำนวน 3 เดือนๆละ 1,500 บาท</t>
  </si>
  <si>
    <t>คุณสมจิต  วงศ์เสนา  (ร้านที่ 14)</t>
  </si>
  <si>
    <t>B1027/012</t>
  </si>
  <si>
    <t>612RC1050727</t>
  </si>
  <si>
    <t>612JV08082</t>
  </si>
  <si>
    <t>เลขที่ 10/2561</t>
  </si>
  <si>
    <t>ร้านที่ 11 โรงอาหาร อาคาร 90 ปี จำนวน 3 เดือนๆละ 1,500 บาท</t>
  </si>
  <si>
    <t>นายสมบัติ  สุขล้อม  (ร้านที่ 11)</t>
  </si>
  <si>
    <t>B1027/017</t>
  </si>
  <si>
    <t>612RC1050732</t>
  </si>
  <si>
    <t>612JV08086</t>
  </si>
  <si>
    <t>เลขที่ 9/2561</t>
  </si>
  <si>
    <t>ร้านที่ 10 โรงอาหาร อาคาร 90 ปี จำนวน 3 เดือนๆละ1,500 บาท</t>
  </si>
  <si>
    <t>คุณเถาวัลย์  กลีบตะขบ (ร้านที่ 10)</t>
  </si>
  <si>
    <t>B1027/018</t>
  </si>
  <si>
    <t>612RC1050733</t>
  </si>
  <si>
    <t>612JV08087</t>
  </si>
  <si>
    <t>เลขที่ 12/2561</t>
  </si>
  <si>
    <t>ร้านที่ 13 โรงอาหาร อาคาร 90 ปี จำนวน 3 เดือนๆละ1,500 บาท</t>
  </si>
  <si>
    <t>คุณกุลกานต์  (ร้านที่ 13)</t>
  </si>
  <si>
    <t>B1027/069</t>
  </si>
  <si>
    <t>612RC1050781</t>
  </si>
  <si>
    <t>612JV09030</t>
  </si>
  <si>
    <t>เลขที่ 19/2561</t>
  </si>
  <si>
    <t>ห้องอาหารพระนครคิทเช่น</t>
  </si>
  <si>
    <t>นางสาววิรงรอง  วานิชสุจิต</t>
  </si>
  <si>
    <t>B1027/122</t>
  </si>
  <si>
    <t>622RC1050045</t>
  </si>
  <si>
    <t>622JV110030</t>
  </si>
  <si>
    <t>บริษัท ไทย เอ เอ็น ที เอ็นจิเนียริ่ง จำกัด</t>
  </si>
  <si>
    <t>B1077/002</t>
  </si>
  <si>
    <t>622RC1050455</t>
  </si>
  <si>
    <t>622JV04038</t>
  </si>
  <si>
    <t>เลขที่ 16/2562</t>
  </si>
  <si>
    <t>งานปรับปรุงห้องปฏิบัติการด้านการจัดการและโลจิสติกส์</t>
  </si>
  <si>
    <t>บริษัท โมเดิร์น 456 จำกัด</t>
  </si>
  <si>
    <t>B1077/405</t>
  </si>
  <si>
    <t>622RC1050856</t>
  </si>
  <si>
    <t>622JV06051</t>
  </si>
  <si>
    <t>เลขที่ 20/2562</t>
  </si>
  <si>
    <t xml:space="preserve">งานปรับปรุงประตูเหล็กอาคาร 2 </t>
  </si>
  <si>
    <t>B1079/190</t>
  </si>
  <si>
    <t>622RC1051140</t>
  </si>
  <si>
    <t>622JV07032</t>
  </si>
  <si>
    <t>เลขที่ 12/2562</t>
  </si>
  <si>
    <t xml:space="preserve">โรงอาหาร 90 ปี ร้านที่ 16 จำนวน 3 เดือนละ 500 บาท เป็นเงิน 1,500 บาท </t>
  </si>
  <si>
    <t>B1079/191</t>
  </si>
  <si>
    <t>622RC1051141</t>
  </si>
  <si>
    <t>622JV07033</t>
  </si>
  <si>
    <t>เลขที่ 5/2562</t>
  </si>
  <si>
    <t xml:space="preserve">โรงอาหาร 90 ปี ร้านที่ 7  จำนวน 3 เดือนละ 1,500 บาท เป็นเงิน 4,500 บาท  </t>
  </si>
  <si>
    <t>B1079/196</t>
  </si>
  <si>
    <t>622RC1051146</t>
  </si>
  <si>
    <t>622JV07034</t>
  </si>
  <si>
    <t>โรงอาหาร 90 ปี ร้านที่ 4 จำนวน 3 เดือนๆละ 500 บาท เป็นเงิน 1,500 บาท</t>
  </si>
  <si>
    <t>B1079/198</t>
  </si>
  <si>
    <t>622RC1051148</t>
  </si>
  <si>
    <t>622JV07035</t>
  </si>
  <si>
    <t>เลขที่ 9/2562</t>
  </si>
  <si>
    <t xml:space="preserve">โรงอาหาร 90 ปี ร้านที่ 12 จำนวน 3 เดือนๆละ 500 บาท เป็นเงิน 1,500 บาท </t>
  </si>
  <si>
    <t>B1079/200</t>
  </si>
  <si>
    <t>622RC1051150</t>
  </si>
  <si>
    <t>622JV07036</t>
  </si>
  <si>
    <t>B1079/203</t>
  </si>
  <si>
    <t>622RC1051153</t>
  </si>
  <si>
    <t>622JV07037</t>
  </si>
  <si>
    <t>เลขที่ 6/2562</t>
  </si>
  <si>
    <t>โรงอาหาร 90 ปี ร้านที่ 9 จำนวน 3 เดือนๆละ 500 บาท เป็นเงิน 1,500 บาท</t>
  </si>
  <si>
    <t>B1079/204</t>
  </si>
  <si>
    <t>622RC1051154</t>
  </si>
  <si>
    <t>622JV07038</t>
  </si>
  <si>
    <t>เลขที่ 4/2562</t>
  </si>
  <si>
    <t xml:space="preserve">โรงอาหาร 90 ปี ร้านที่ 5 จำนวน 3 เดือนๆละ 500 บาท เป็นเงิน 1,500 บาท </t>
  </si>
  <si>
    <t>B1079/208</t>
  </si>
  <si>
    <t>622RC1051158</t>
  </si>
  <si>
    <t>622JV07039</t>
  </si>
  <si>
    <t>เลขที่ 8/2562</t>
  </si>
  <si>
    <t xml:space="preserve">โรงอาหาร 90 ปี ร้านที่ 11 จำนวน 3 เดือนๆละ 500 บาท เป็นเงิน 1,500 บาท  </t>
  </si>
  <si>
    <t>B1079/210</t>
  </si>
  <si>
    <t>622RC1051160</t>
  </si>
  <si>
    <t>622JV07040</t>
  </si>
  <si>
    <t>เลขที่ 13/2562</t>
  </si>
  <si>
    <t xml:space="preserve">โรงอาหาร 90 ปี ร้านที่ 17 จำนวน 3 เดือนๆละ 500 บาท เป็นเงิน 1,500 บาท </t>
  </si>
  <si>
    <t>B1079/213</t>
  </si>
  <si>
    <t>622RC1051163</t>
  </si>
  <si>
    <t>622JV07041</t>
  </si>
  <si>
    <t>เลขที่ 15/2562</t>
  </si>
  <si>
    <t xml:space="preserve">โรงอาหาร 90 ปี ร้านที่ 20 จำนวน 3 เดือนๆละ 500 บาท เป็นเงิน 1,500 บาท </t>
  </si>
  <si>
    <t>B1079/215</t>
  </si>
  <si>
    <t>622RC1051165</t>
  </si>
  <si>
    <t>622JV07042</t>
  </si>
  <si>
    <t>เลขที่ 2/2562</t>
  </si>
  <si>
    <t xml:space="preserve">โรงอาหาร 90 ปี ร้านที่ 3 จำนวน 3 เดือนๆละ 500 บาท เป็นเงิน 1,500 บาท </t>
  </si>
  <si>
    <t>B1079/219</t>
  </si>
  <si>
    <t>622RC1051169</t>
  </si>
  <si>
    <t>622JV07043</t>
  </si>
  <si>
    <t>เลขที่ 14/2562</t>
  </si>
  <si>
    <t xml:space="preserve">โรงอาหาร 90 ปี ร้านที่ 19 จำนวน 3 เดือนๆละ 500 บาท เป็นเงิน 1,500 บาท </t>
  </si>
  <si>
    <t>B1079/220</t>
  </si>
  <si>
    <t>622RC1051170</t>
  </si>
  <si>
    <t>622JV07044</t>
  </si>
  <si>
    <t>เลขที่ 10/2562</t>
  </si>
  <si>
    <t>โรงอาหาร 90 ปี ร้านที่ 13 จำนวน 3 เดือนๆละ 500 บาท เป็นเงิน 1,500 บาท</t>
  </si>
  <si>
    <t>B1079/221</t>
  </si>
  <si>
    <t>622RC1051171</t>
  </si>
  <si>
    <t>622JV07045</t>
  </si>
  <si>
    <t>เลขที่ 11/2562</t>
  </si>
  <si>
    <t xml:space="preserve">โรงอาหาร 90 ปี ร้านที่ 14 จำนวน 3 เดือนๆละ 500 บาท เป็นเงิน 1,500 บาท </t>
  </si>
  <si>
    <t>B1079/223</t>
  </si>
  <si>
    <t>622RC1051173</t>
  </si>
  <si>
    <t>622JV07046</t>
  </si>
  <si>
    <t>เลขที่ 7/2562</t>
  </si>
  <si>
    <t>โรงอาหาร 90 ปี ร้านที่ 10 จำนวน 3 เดือนๆละ 500 บาท เป็นเงิน 1,500 บาท</t>
  </si>
  <si>
    <t>B1079/252</t>
  </si>
  <si>
    <t>622RC1051201</t>
  </si>
  <si>
    <t>622JV08022</t>
  </si>
  <si>
    <t>เลขที่ 21/2562</t>
  </si>
  <si>
    <t xml:space="preserve">โรงอาหาร อาคาร 90 ปี ร้านที่ 18 จำนวน 3 เดือนๆละ 2,000 บาท </t>
  </si>
  <si>
    <t>นางศิริรัตน์  ภู่สุวรรณ (ร้านที่ 18)</t>
  </si>
  <si>
    <t>B1079/251</t>
  </si>
  <si>
    <t>622RC1051200</t>
  </si>
  <si>
    <t>622JV08024</t>
  </si>
  <si>
    <t xml:space="preserve">โรงอาหาร อาคาร 90 ปี ร้านที่ 8 จำนวน 3 เดือนๆละ 2,000 บาท </t>
  </si>
  <si>
    <t>นางชฎาณิค  ภู่สุวรรณ (ร้านที่ 8)</t>
  </si>
  <si>
    <t>B1079/257</t>
  </si>
  <si>
    <t>622RC1051206</t>
  </si>
  <si>
    <t>622JV08023</t>
  </si>
  <si>
    <t>บริษัท ไอทีพี (2015) จำกัด  รับเงินมัดจำประกันสัญญา</t>
  </si>
  <si>
    <t>บริษัท ไอทีพี (2015) จำกัด</t>
  </si>
  <si>
    <t>B1079/267</t>
  </si>
  <si>
    <t>622RC1051216</t>
  </si>
  <si>
    <t>622JV08051</t>
  </si>
  <si>
    <t>บริษัท เจ.พี.ซิสเต็มส์ คอร์ปอเรชั่น จำกัด</t>
  </si>
  <si>
    <t>B1079/297</t>
  </si>
  <si>
    <t>622RC1051242</t>
  </si>
  <si>
    <t>622JV09043</t>
  </si>
  <si>
    <t>บริษัท เอ.ซี.เอ็นจิเนียริ่ง เซอร์วิส แอนด์ ซัพพลาย จำกัด</t>
  </si>
  <si>
    <t>B867/433</t>
  </si>
  <si>
    <t>602RC9000413</t>
  </si>
  <si>
    <t>602JV12061</t>
  </si>
  <si>
    <t>เช็ค 00588678</t>
  </si>
  <si>
    <t>เช่าพื้นที่ติดตั้งเครื่องฝาก - ถอนเงิน ATM</t>
  </si>
  <si>
    <t>B1010/306</t>
  </si>
  <si>
    <t>612RC9003820</t>
  </si>
  <si>
    <t>612JV06043</t>
  </si>
  <si>
    <t>เลขที่ 9/61</t>
  </si>
  <si>
    <t>ค่าเช่าพื้นที่เครื่องฝาก - ถอนอัตโนมัติ ของคณะคหกรรม</t>
  </si>
  <si>
    <t>ร้านตัวต่อก็อบปี้เซ้นเตอร์</t>
  </si>
  <si>
    <t>นายสมชาย  จันทร์สว่าง</t>
  </si>
  <si>
    <t>B972/179</t>
  </si>
  <si>
    <t>622RC106007</t>
  </si>
  <si>
    <t>622JV10051</t>
  </si>
  <si>
    <t>เลขที่ 003/2562</t>
  </si>
  <si>
    <t>เช่าพื้นที่ด้านหลังอาคาร 6</t>
  </si>
  <si>
    <t>คุณวันศรี  จิระวาณิชสกุล</t>
  </si>
  <si>
    <t>นางพรรณี  สมบูรณ์</t>
  </si>
  <si>
    <t>บริษัท เค.อี.เทรดดิ้ง แอนด์ เซอร์วิศ (ประเทศไทย) จำกัด</t>
  </si>
  <si>
    <t>บริษัท ออนแก๊ส แอลพีจี เอ็นจิเนียริ่ง จำกัด</t>
  </si>
  <si>
    <t>บริษัท แสงเอก ซัพพลายส์ จำกัด</t>
  </si>
  <si>
    <t>B 714/112</t>
  </si>
  <si>
    <t>592RC111034</t>
  </si>
  <si>
    <t>592JV03027</t>
  </si>
  <si>
    <t>บร.714/112</t>
  </si>
  <si>
    <t>ร้านถ่ายเอกสารตัวต่อก๊อปปี้เซ็นเตอร์</t>
  </si>
  <si>
    <t>บริษัท ไพโอเนียร์ลิพท์ แอนด์ เครน จำกัด</t>
  </si>
  <si>
    <t>รวมครุศาสตร์</t>
  </si>
  <si>
    <t>B872/458</t>
  </si>
  <si>
    <t>622RC112009</t>
  </si>
  <si>
    <t>622JV07031</t>
  </si>
  <si>
    <t>เลขที่ สถอ.(ค)05.2/2562</t>
  </si>
  <si>
    <t>ครุภัณฑ์การศึกษา โต๊ะอเนกประสงค์  และเก้าอี้กลม จำนวน 280  ตัว</t>
  </si>
  <si>
    <t>บริษัท สมาร์ท แมททีเรียล จำกัด</t>
  </si>
  <si>
    <t>B682/068</t>
  </si>
  <si>
    <t>582RC9000650</t>
  </si>
  <si>
    <t>582JV01039</t>
  </si>
  <si>
    <t>เลขที่ 1/2558</t>
  </si>
  <si>
    <t>ปรับปรุงอาคารคณะวิทยาศาสตร์</t>
  </si>
  <si>
    <t>บริษัท สถาปนิกทูเก๊ตเตอร์ จำกัด</t>
  </si>
  <si>
    <t>58RV090141</t>
  </si>
  <si>
    <t>เงินมัดจำค่าเช่าร้านถ่ายเอกสาร</t>
  </si>
  <si>
    <t>นายพิเชษฐ ศรีหอม</t>
  </si>
  <si>
    <t>B539/208</t>
  </si>
  <si>
    <t>592RC113016</t>
  </si>
  <si>
    <t>592JV01082</t>
  </si>
  <si>
    <t>เช่าพื้นที่ติดตั้งเครื่องฝาก-ถอนเงินอัตโนมัติ</t>
  </si>
  <si>
    <t>B539/211</t>
  </si>
  <si>
    <t>592RC113050</t>
  </si>
  <si>
    <t>592JV01080</t>
  </si>
  <si>
    <t>เลขที่1/2559</t>
  </si>
  <si>
    <t>ค่าเช่าซุ้มถ่ายเอกสาร</t>
  </si>
  <si>
    <t>นายพิเชษฐ  ศรีหอม</t>
  </si>
  <si>
    <t>B926/199</t>
  </si>
  <si>
    <t>612RC113140</t>
  </si>
  <si>
    <t>612JV05047</t>
  </si>
  <si>
    <t>เลขที่ 05/2561</t>
  </si>
  <si>
    <t>ค่าเช่าพื้นที่อาคาร จำหน่ายอาหารว่างปละเครื่องดื่ม</t>
  </si>
  <si>
    <t>คุณอัมพร  มณีภัณฑ์</t>
  </si>
  <si>
    <t>B1010/303</t>
  </si>
  <si>
    <t>612RC9003817</t>
  </si>
  <si>
    <t>612JV06040</t>
  </si>
  <si>
    <t>เลขที่ 6/61</t>
  </si>
  <si>
    <t>ค่าเช่าพื้นที่เครื่องฝาก - ถอนอัตโนมัติ ของคณะวิทย์</t>
  </si>
  <si>
    <t>B926/362</t>
  </si>
  <si>
    <t>622RC113028</t>
  </si>
  <si>
    <t>622JV01062</t>
  </si>
  <si>
    <t>ร้านค้า</t>
  </si>
  <si>
    <t>B1063/035</t>
  </si>
  <si>
    <t>622RC113198</t>
  </si>
  <si>
    <t>622JV08050</t>
  </si>
  <si>
    <t>พค.8/2562</t>
  </si>
  <si>
    <t>ครุภัณฑ์ก๊าซมาตรฐานและอุปกรณ์ควบคุมอัตราการไหลสำหรับสอบเทียบเครื่องตรวจวัดก๊าซ</t>
  </si>
  <si>
    <t>บริษัท แอร์ ลิควิด (ประเทศไทย) จำกัด</t>
  </si>
  <si>
    <t>B945/408</t>
  </si>
  <si>
    <t>602RC9004513</t>
  </si>
  <si>
    <t>602JV09048</t>
  </si>
  <si>
    <t>เลขที่</t>
  </si>
  <si>
    <t>ค่าเช่าตู้ ATM</t>
  </si>
  <si>
    <t>B1010/305</t>
  </si>
  <si>
    <t>612RC9003819</t>
  </si>
  <si>
    <t>612JV06042</t>
  </si>
  <si>
    <t>เลขที่ 8/61</t>
  </si>
  <si>
    <t>ค่าเช่าพื้นที่เครื่องฝาก - ถอนอัตโนมัติ ของคณะสิ่งทอ</t>
  </si>
  <si>
    <t>848/176</t>
  </si>
  <si>
    <t>612RC114025</t>
  </si>
  <si>
    <t>612JV07077</t>
  </si>
  <si>
    <t>ร้านเครื่องดื่ม</t>
  </si>
  <si>
    <t>นางสาวภิญญาพัชญ์  อยู่เกิด</t>
  </si>
  <si>
    <t>848/178</t>
  </si>
  <si>
    <t>612RC114027</t>
  </si>
  <si>
    <t>612JV07078</t>
  </si>
  <si>
    <t>นางธนัชชา  สุขล้อม</t>
  </si>
  <si>
    <t>B611/172</t>
  </si>
  <si>
    <t>เช็ค 0022683</t>
  </si>
  <si>
    <t>ค่าเช่าพื้นที่บนดาดฟ้าอาคารสื่อสาร ติดตั้งอุปกรณ์รับส่งสัญณาน</t>
  </si>
  <si>
    <t>B883/404</t>
  </si>
  <si>
    <t>602RC9000882</t>
  </si>
  <si>
    <t>602JV01063</t>
  </si>
  <si>
    <t>เช็ค 06054212</t>
  </si>
  <si>
    <t>เลขที่ จ.2/2562</t>
  </si>
  <si>
    <t>นายปองภพ  เพียรดี</t>
  </si>
  <si>
    <t>นายชุมพล  ธนาศรัณย์วงศ์</t>
  </si>
  <si>
    <t>บริษัท ฟาสซิเนท จำกัด</t>
  </si>
  <si>
    <t>ธ.กรุงศรีอยุธยา</t>
  </si>
  <si>
    <t>B350/323</t>
  </si>
  <si>
    <t>เช่าพื้นที่ติดตั้งอุปกรณ์รับสัญญาณ</t>
  </si>
  <si>
    <t>B404/279</t>
  </si>
  <si>
    <t>เลขที่ วส.5/2557</t>
  </si>
  <si>
    <t>ค่าจ้างทำจดหมายข่าวประชาสัมพันธ์</t>
  </si>
  <si>
    <t>ค่าเช่าพื้นที่ติดตั้งตู้ ATM ธนาคารกรุงเทพ</t>
  </si>
  <si>
    <t>B766/420</t>
  </si>
  <si>
    <t>582RC9003579</t>
  </si>
  <si>
    <t>582JV07085</t>
  </si>
  <si>
    <t>เช็ค 00559584</t>
  </si>
  <si>
    <t>ค่าเช่าพื้นที่ เอทีเอ็ม</t>
  </si>
  <si>
    <t>B764/255</t>
  </si>
  <si>
    <t>582RC9003914</t>
  </si>
  <si>
    <t>582JV07121</t>
  </si>
  <si>
    <t>เลขที่ ค.36/2558</t>
  </si>
  <si>
    <t>ซื้อขายเครื่องคอมพิวเตอร์สำหรับงานประมวลด้านสถาปัตยกรรม</t>
  </si>
  <si>
    <t>บริษัท มณฑรัตน์ เทรดดิ้ง จำกัด</t>
  </si>
  <si>
    <t>B776/337</t>
  </si>
  <si>
    <t>592RC9000587</t>
  </si>
  <si>
    <t>592JV12069</t>
  </si>
  <si>
    <t>เลขที่ กค.4/2559</t>
  </si>
  <si>
    <t>ปรับปรุงพื้นที่การศึกษาเทเวศร์ ส่วนที่ 2 สอ.</t>
  </si>
  <si>
    <t>บริษัท คอลั่ม เอ ดีไซน์ จำกัด</t>
  </si>
  <si>
    <t>B867/304</t>
  </si>
  <si>
    <t>602RC9000284</t>
  </si>
  <si>
    <t>602JV11067</t>
  </si>
  <si>
    <t>เลขที่ วส.2/2560</t>
  </si>
  <si>
    <t>ทำบันทึกสารคดีสั้น กว่าจะเป็น ละครเวที เสียงแห่งความจงรักภักดี</t>
  </si>
  <si>
    <t>บริษัท แมวขยันดี จำกัด</t>
  </si>
  <si>
    <t>B883/355</t>
  </si>
  <si>
    <t>602RC9000833</t>
  </si>
  <si>
    <t>602JV01064</t>
  </si>
  <si>
    <t>เลขที่ 00525635</t>
  </si>
  <si>
    <t>ค่าเช่าพื้นที่ติดตั้งตู้ ATM</t>
  </si>
  <si>
    <t>ธนาคารกรุงไทย จำกัด (มหาชน)</t>
  </si>
  <si>
    <t>B917/253</t>
  </si>
  <si>
    <t>602RC9002820</t>
  </si>
  <si>
    <t>602JV05059</t>
  </si>
  <si>
    <t>เลขที่ จม.43/2560</t>
  </si>
  <si>
    <t>จ้างตรวจโรคและเอกซเรย์นักศึกษาใหม่ ปี 2560</t>
  </si>
  <si>
    <t>บริษัท โรงพยาบาล นาคราช อินเตอร์เนชั่นแนล จำกัด</t>
  </si>
  <si>
    <t>B919/265</t>
  </si>
  <si>
    <t>602RC9003333</t>
  </si>
  <si>
    <t>602JV06026</t>
  </si>
  <si>
    <t>เลขที่ ว.3/2560</t>
  </si>
  <si>
    <t>จัดซื้อผ้าม่านปรับแสง (ม่านม้วน)</t>
  </si>
  <si>
    <t>B945/281</t>
  </si>
  <si>
    <t>602RC9004389</t>
  </si>
  <si>
    <t>602JV08041</t>
  </si>
  <si>
    <t>เลขที่ ว.4/2560</t>
  </si>
  <si>
    <t>สติกเกอร์ฝ้า พร้อมติดตั้ง 10 จุด</t>
  </si>
  <si>
    <t>B945/413</t>
  </si>
  <si>
    <t>602RC9004517</t>
  </si>
  <si>
    <t>602JV09049</t>
  </si>
  <si>
    <t>เลขที่ จ.14/2560</t>
  </si>
  <si>
    <t>จ้างซ่อมแซมรางน้ำอาคาร D-HALL</t>
  </si>
  <si>
    <t>นายชวนพล  ธีระตระกูลชัย</t>
  </si>
  <si>
    <t>B948/072</t>
  </si>
  <si>
    <t>612RC9001035</t>
  </si>
  <si>
    <t>612JV01055</t>
  </si>
  <si>
    <t>เลขที่ ปษ.1/2561</t>
  </si>
  <si>
    <t>จ้างที่ปรึกษาทำยุทธศาสตร์ดิจิตอล</t>
  </si>
  <si>
    <t>บริษัท คูโดสิซ จำกัด</t>
  </si>
  <si>
    <t>B979/289</t>
  </si>
  <si>
    <t>612RC9002251</t>
  </si>
  <si>
    <t>612JV03035</t>
  </si>
  <si>
    <t>เช่าพื้นที่ติดตั้งตู้เอทีเอ็ม อาคารสหกรณ์ (พพ.)</t>
  </si>
  <si>
    <t>B980/258</t>
  </si>
  <si>
    <t>612RC9002722</t>
  </si>
  <si>
    <t>612JV04024</t>
  </si>
  <si>
    <t>เลขที่ 001/2561</t>
  </si>
  <si>
    <t>ค่าเช่าติดตั้งตู้จำหน่ายสินค้า 4 ศูนย์ 12 จุด</t>
  </si>
  <si>
    <t>บริษัท บลูโมบาย อินเตอร์เนชั่นแนล จำกัด</t>
  </si>
  <si>
    <t>B980/413</t>
  </si>
  <si>
    <t>612RC9002879</t>
  </si>
  <si>
    <t>612JV04025</t>
  </si>
  <si>
    <t>เลขที่ 002/2561</t>
  </si>
  <si>
    <t>เช่าพื้นที่ มทร.พระนคร</t>
  </si>
  <si>
    <t>B1010/302</t>
  </si>
  <si>
    <t>612RC9003816</t>
  </si>
  <si>
    <t>612JV06039</t>
  </si>
  <si>
    <t>เลขที่ 5/61</t>
  </si>
  <si>
    <t>ค่าเช่าพื้นที่เครื่องฝาก - ถอนอัตโนมัติ ของสอ.</t>
  </si>
  <si>
    <t>B1010/339</t>
  </si>
  <si>
    <t>612RC9003856</t>
  </si>
  <si>
    <t>612JV06038</t>
  </si>
  <si>
    <t>เลขที่ กส.2/2561</t>
  </si>
  <si>
    <t>ปรับปรุงห้องประชุมบัวม่วง 1 ชั้น 4 สอ.</t>
  </si>
  <si>
    <t>B1011/103</t>
  </si>
  <si>
    <t>612RC9004121</t>
  </si>
  <si>
    <t>612JV07071</t>
  </si>
  <si>
    <t>เช่าพื้นที่ มทรพ.เพื่อจำหน่ายเครื่องดื่มชานมไข่มุกและอาหารว่าง</t>
  </si>
  <si>
    <t>ร้าน Fresh Me</t>
  </si>
  <si>
    <t>บริษัท เอ็นเตอร์ไพร์ส์ คอมพิวเตอร์ ซิสเท็มส์ (ประเทศไทย) จำกัด</t>
  </si>
  <si>
    <t>นางสาวทัศนีย์  จงเจริญ</t>
  </si>
  <si>
    <t>B1032/025</t>
  </si>
  <si>
    <t>622RC9000216</t>
  </si>
  <si>
    <t>622JV110028</t>
  </si>
  <si>
    <t>เลขที่ จม (ส) 4/2562</t>
  </si>
  <si>
    <t>จ้างเหมาบริการตามโครงการบำรุงรักษาระบบ RFID</t>
  </si>
  <si>
    <t>B1032/073</t>
  </si>
  <si>
    <t>622RC9000266</t>
  </si>
  <si>
    <t>622JV110033</t>
  </si>
  <si>
    <t>เช่าพื้นที่ติดตั้งโทรทัศน์วงจรปิด</t>
  </si>
  <si>
    <t>บริษัท บีลิงค์มีเดีย จำกัด</t>
  </si>
  <si>
    <t>บริษัท เอ็ม. วอเตอร์ จำกัด</t>
  </si>
  <si>
    <t>บริษัท ทรัพย์ศรีไทย จำกัด (มหาชน)</t>
  </si>
  <si>
    <t>B1032/255</t>
  </si>
  <si>
    <t>622RC9000448</t>
  </si>
  <si>
    <t>622JV110041</t>
  </si>
  <si>
    <t>เลขที่ จม (ส) 15/2562</t>
  </si>
  <si>
    <t>จ้างเหมาบริการล้างแอร์</t>
  </si>
  <si>
    <t>ชาญณรงค์ไฟฟ้า นางนงเยาว์  ปันสุวรรณแก้ว</t>
  </si>
  <si>
    <t>B1032/474</t>
  </si>
  <si>
    <t>622RC9000671</t>
  </si>
  <si>
    <t>622JV12050</t>
  </si>
  <si>
    <t>เลขที่ 23/61</t>
  </si>
  <si>
    <t>เช่าพื่นที่ชั้น 1 และ 2</t>
  </si>
  <si>
    <t>บริษัท โกลบอลเอ็ดดูเคชั่นกรุ๊ป จำกัด</t>
  </si>
  <si>
    <t>B1032/359</t>
  </si>
  <si>
    <t>622RC9000554</t>
  </si>
  <si>
    <t>622JV12055</t>
  </si>
  <si>
    <t>เลขที่ จม (ส) 17/2562</t>
  </si>
  <si>
    <t>จ้างเหมาบำรุงรักษา 2 ระบบ</t>
  </si>
  <si>
    <t>บริษัท จีที เทคโนโลยี จำกัด</t>
  </si>
  <si>
    <t>B1032/493</t>
  </si>
  <si>
    <t>622RC9000690</t>
  </si>
  <si>
    <t>622JV12048</t>
  </si>
  <si>
    <t>เลขที่ จม (ส) 18/2562</t>
  </si>
  <si>
    <t>จ้างเหมาบริการบำรุงรักษาระบบ ERP</t>
  </si>
  <si>
    <t>บริษัท อินโนวิช โซลูชั่นส์ จำกัด</t>
  </si>
  <si>
    <t>B1033/109</t>
  </si>
  <si>
    <t>622RC9000808</t>
  </si>
  <si>
    <t>622JV01076</t>
  </si>
  <si>
    <t>เลขที่ ก.3/2562</t>
  </si>
  <si>
    <t>ระบบออกอากาศทั้งภาพและเสียง</t>
  </si>
  <si>
    <t>ห้างหุ้นส่วนจำกัด ฮับบรอดแคสต์</t>
  </si>
  <si>
    <t>ห้างหุ้นส่วนจำกัด เอ็นบีเจ เฟอร์นิเจอร์ ดีไซด์ (สำนักงานใหญ่)</t>
  </si>
  <si>
    <t>บริษัท สกาน่า เอ็นจิเนียริ่ง จำกัด</t>
  </si>
  <si>
    <t>B1034/017</t>
  </si>
  <si>
    <t>622RC9001227</t>
  </si>
  <si>
    <t>622JV03021</t>
  </si>
  <si>
    <t>จัดซื้อครุภัณฑ์โต๊ะพับอเนกประสงค์</t>
  </si>
  <si>
    <t>B1073/201</t>
  </si>
  <si>
    <t>622RC9003449</t>
  </si>
  <si>
    <t>622JV06043</t>
  </si>
  <si>
    <t>เช่าพื้นที่ในการติดตั้งโทรทัศน์และป้ายโฆษณา</t>
  </si>
  <si>
    <t>บริษัท ดิจิตอล รีเสิร์ช แอนด์ คอนซัลทิ่ง จำกัด</t>
  </si>
  <si>
    <t>B1075/099</t>
  </si>
  <si>
    <t>622RC9003848</t>
  </si>
  <si>
    <t>622JV07027</t>
  </si>
  <si>
    <t>เลขที่ ภ.12/2562</t>
  </si>
  <si>
    <t>ร้านบอย ฟิตเนส</t>
  </si>
  <si>
    <t>ร้านมาสเตอร์ คลาสซี่ จิวเวลรี่</t>
  </si>
  <si>
    <t>B1075/228</t>
  </si>
  <si>
    <t>622RC9003979</t>
  </si>
  <si>
    <t>622JV07029</t>
  </si>
  <si>
    <t>รับจ้างทำปกปริญญาบัตร</t>
  </si>
  <si>
    <t>บริษัท ด่านสุทธาการพิมพ์ จำกัด</t>
  </si>
  <si>
    <t>B1075/382</t>
  </si>
  <si>
    <t>622RC9004135</t>
  </si>
  <si>
    <t>622JV08026</t>
  </si>
  <si>
    <t>นางณัฐชานันท์  ศรีธัญรัตน์</t>
  </si>
  <si>
    <t>B1075/384</t>
  </si>
  <si>
    <t>622RC9004136</t>
  </si>
  <si>
    <t>622JV08027</t>
  </si>
  <si>
    <t>นางสมนึก  ไทยกิม</t>
  </si>
  <si>
    <t>B1075/386</t>
  </si>
  <si>
    <t>622RC9004138</t>
  </si>
  <si>
    <t>622JV08029</t>
  </si>
  <si>
    <t>นางอรวรรณ  บัวลอย</t>
  </si>
  <si>
    <t>B1075/383</t>
  </si>
  <si>
    <t>622RC9004140</t>
  </si>
  <si>
    <t>622JV08030</t>
  </si>
  <si>
    <t>นางธัญวรัตน์  ทิพย์ไกรลาศ</t>
  </si>
  <si>
    <t>B1075/385</t>
  </si>
  <si>
    <t>622RC9004137</t>
  </si>
  <si>
    <t>622JV08028</t>
  </si>
  <si>
    <t>นางปราณี  แซ่จิว</t>
  </si>
  <si>
    <t>หุ่นยนต์</t>
  </si>
  <si>
    <t>B1036/356</t>
  </si>
  <si>
    <t>622RC9002570</t>
  </si>
  <si>
    <t>622JV04034</t>
  </si>
  <si>
    <t>เลขที่ วส.7/2562</t>
  </si>
  <si>
    <t>จ้างเหมาฝึกอบรมโครงการพัฒนาหุ่นยนต์</t>
  </si>
  <si>
    <t>B1036/357</t>
  </si>
  <si>
    <t>622RC9002571</t>
  </si>
  <si>
    <t>622JV04035</t>
  </si>
  <si>
    <t>เลขที่ วส.8/2562</t>
  </si>
  <si>
    <t>จ้างเหมาฝึกอบรมโครงการสร้างนวัตกรรมส่งเสริมการท่องเทียว</t>
  </si>
  <si>
    <t>งบการเงิน</t>
  </si>
  <si>
    <t>ผลต่าง</t>
  </si>
  <si>
    <t>ขอรับรองความถูกต้องของข้อมูล</t>
  </si>
  <si>
    <t>ผู้จัดทำ</t>
  </si>
  <si>
    <t>นางสาวศิริพร  เพียวสำราญ</t>
  </si>
  <si>
    <t>(นักวิชาการเงินและบัญชีปฏิบัติการ)</t>
  </si>
  <si>
    <t>หัวหน้างานบัญชี</t>
  </si>
  <si>
    <t>นางสาวสุภาพร  วงศ์ก้อม</t>
  </si>
  <si>
    <t>อัลฟลาอีเลเวเตอร์</t>
  </si>
  <si>
    <t>บริษัท โอ.เอส.พริ้นติ้ง เฮ้าส์ จำกัด</t>
  </si>
  <si>
    <t>บริษัท อแดพเทค จำกัด</t>
  </si>
  <si>
    <t>นายชาญณรงค์  ปันสุวรรณแก้ว</t>
  </si>
  <si>
    <t>บริษัท ไอทีเอส อินทิเกรเตอร์ จำกัด</t>
  </si>
  <si>
    <t>ร้าน วี.เอส.แอร์ เซอร์วิส</t>
  </si>
  <si>
    <t>บริษัท ริโก้ (ประเทศไทย) จำกัด</t>
  </si>
  <si>
    <t>นางมยุรี  กสิวงศ์</t>
  </si>
  <si>
    <t>นายอดิเรก  ทรัพย์ทรง</t>
  </si>
  <si>
    <t>คุณจริยา  ธัญญาวุฒิ</t>
  </si>
  <si>
    <t>คุณศิริลักษณ์  ศิลปทอง</t>
  </si>
  <si>
    <t>คุณรัตนา  นาจพินิจ</t>
  </si>
  <si>
    <t>คุณเพ็ญจิต  พวงแก้ว</t>
  </si>
  <si>
    <t>คุณมณีรัตน์  นาคเกษม</t>
  </si>
  <si>
    <t>คุณวรรณีย์  กองมา</t>
  </si>
  <si>
    <t>คุณอังคณา  บุญเพิ่ม</t>
  </si>
  <si>
    <t>คุณธิดารัตน์  บุญช่วย</t>
  </si>
  <si>
    <t>คุณนิตย์  แซ่โล้ว</t>
  </si>
  <si>
    <t>ห้างหุ้นส่วนจำกัด ภุชยันต์ 95</t>
  </si>
  <si>
    <t>บริษัท แลคตาซอย จำกัด</t>
  </si>
  <si>
    <t>คุณอนุจชา  พงษ์พณิชย์พันธุ์</t>
  </si>
  <si>
    <t>บริษัท ทรู มูฟ เอช ยูนิเวอร์แซล คอมมิวนิเคชั่น จำกัด</t>
  </si>
  <si>
    <t>บริษัท ลอตส์ มอร์ จำกัด</t>
  </si>
  <si>
    <t>บริษัท ลินเนีย พลัส จำกัด</t>
  </si>
  <si>
    <t>บริษัท คัลเลอร์ ดอกเตอร์ จำกัด</t>
  </si>
  <si>
    <t>นางสาวกัญณภัทร  ชุมไชโย</t>
  </si>
  <si>
    <t>บริษัท เวิร์คไลน์ พลัส จำกัด</t>
  </si>
  <si>
    <t>บริษัท ดีดี ซูพรีม จำกัด</t>
  </si>
  <si>
    <t>90-15-498</t>
  </si>
  <si>
    <t>บริษัท ซินเทค อินโนเวชั่น จำกัด</t>
  </si>
  <si>
    <t>บริษัท มีดี โปรเฟสชั่นนอล ซอร์สซิ่ง จำกัด</t>
  </si>
  <si>
    <t>632RC104007</t>
  </si>
  <si>
    <t>632RC104008</t>
  </si>
  <si>
    <t>632RC106023</t>
  </si>
  <si>
    <t>632RC115003</t>
  </si>
  <si>
    <t>632RC115004</t>
  </si>
  <si>
    <t>632RC115005</t>
  </si>
  <si>
    <t>632RC106012</t>
  </si>
  <si>
    <t>632RC111002</t>
  </si>
  <si>
    <t>632RC104067</t>
  </si>
  <si>
    <t>632RC113033</t>
  </si>
  <si>
    <t>632RC1050041</t>
  </si>
  <si>
    <t>632RC9000193</t>
  </si>
  <si>
    <t>632RC104089</t>
  </si>
  <si>
    <t>632RC104091</t>
  </si>
  <si>
    <t>632RC104093</t>
  </si>
  <si>
    <t>632RC104097</t>
  </si>
  <si>
    <t>632RC104099</t>
  </si>
  <si>
    <t>632RC104102</t>
  </si>
  <si>
    <t>632RC104106</t>
  </si>
  <si>
    <t>632RC104108</t>
  </si>
  <si>
    <t>632RC104110</t>
  </si>
  <si>
    <t>632RC104113</t>
  </si>
  <si>
    <t>632RC106031</t>
  </si>
  <si>
    <t>632RC9000239</t>
  </si>
  <si>
    <t>632RC9000279</t>
  </si>
  <si>
    <t>632RC9000275</t>
  </si>
  <si>
    <t>632RC104120</t>
  </si>
  <si>
    <t>632RC9000353</t>
  </si>
  <si>
    <t>632RC9000422</t>
  </si>
  <si>
    <t>632RC9000428</t>
  </si>
  <si>
    <t>632RC113068</t>
  </si>
  <si>
    <t>632RC9000446</t>
  </si>
  <si>
    <t>632RC104095</t>
  </si>
  <si>
    <t>632RC9000497</t>
  </si>
  <si>
    <t>632RC9000506</t>
  </si>
  <si>
    <t>632RC9000560</t>
  </si>
  <si>
    <t>632RC9000564</t>
  </si>
  <si>
    <t>632RC9000575</t>
  </si>
  <si>
    <t>632RC101030</t>
  </si>
  <si>
    <t>632RC106063</t>
  </si>
  <si>
    <t>632RC9000647</t>
  </si>
  <si>
    <t>632RC9000718</t>
  </si>
  <si>
    <t>632RC9000755</t>
  </si>
  <si>
    <t>632RC9000765</t>
  </si>
  <si>
    <t>632RC113099</t>
  </si>
  <si>
    <t>632RC113130</t>
  </si>
  <si>
    <t>632RC106132</t>
  </si>
  <si>
    <t>632RC9001863</t>
  </si>
  <si>
    <t>632RC9002230</t>
  </si>
  <si>
    <t>632RC9002237</t>
  </si>
  <si>
    <t>632RC9002238</t>
  </si>
  <si>
    <t>632RC9002257</t>
  </si>
  <si>
    <t>632RC9002256</t>
  </si>
  <si>
    <t>632RC114051</t>
  </si>
  <si>
    <t>632RC9002316</t>
  </si>
  <si>
    <t>632RC115200</t>
  </si>
  <si>
    <t>632RC9002371</t>
  </si>
  <si>
    <t>B1046/173</t>
  </si>
  <si>
    <t>B1046/174</t>
  </si>
  <si>
    <t>B1068/237</t>
  </si>
  <si>
    <t>B986/294</t>
  </si>
  <si>
    <t>B986/295</t>
  </si>
  <si>
    <t>B986/296</t>
  </si>
  <si>
    <t>B1068/224</t>
  </si>
  <si>
    <t>B 714/315</t>
  </si>
  <si>
    <t>B1046/235</t>
  </si>
  <si>
    <t>B1063/104</t>
  </si>
  <si>
    <t>B1100/053</t>
  </si>
  <si>
    <t>B1076/421</t>
  </si>
  <si>
    <t>B1046/257</t>
  </si>
  <si>
    <t>B1046/259</t>
  </si>
  <si>
    <t>B1046/261</t>
  </si>
  <si>
    <t>B1046/265</t>
  </si>
  <si>
    <t>B1046/267</t>
  </si>
  <si>
    <t>B1046/270</t>
  </si>
  <si>
    <t>B1046/274</t>
  </si>
  <si>
    <t>B1046/276</t>
  </si>
  <si>
    <t>B1046/278</t>
  </si>
  <si>
    <t>b1046/281</t>
  </si>
  <si>
    <t>B1068/252</t>
  </si>
  <si>
    <t>B1076/467</t>
  </si>
  <si>
    <t>B1109/006</t>
  </si>
  <si>
    <t>B1109/002</t>
  </si>
  <si>
    <t>B1046/287</t>
  </si>
  <si>
    <t>B1109/080</t>
  </si>
  <si>
    <t>B1109/150</t>
  </si>
  <si>
    <t>B1109/156</t>
  </si>
  <si>
    <t>B1063/139</t>
  </si>
  <si>
    <t>B1109/174</t>
  </si>
  <si>
    <t>B1046/263</t>
  </si>
  <si>
    <t>B1109/228</t>
  </si>
  <si>
    <t>B1109/237</t>
  </si>
  <si>
    <t>B1109/292</t>
  </si>
  <si>
    <t>B1109/296</t>
  </si>
  <si>
    <t>B1109/307</t>
  </si>
  <si>
    <t>B750/493</t>
  </si>
  <si>
    <t>B1069/065</t>
  </si>
  <si>
    <t>B1109/379</t>
  </si>
  <si>
    <t>B1109/451</t>
  </si>
  <si>
    <t>B1109/488</t>
  </si>
  <si>
    <t>B1109/499</t>
  </si>
  <si>
    <t>B1063/172</t>
  </si>
  <si>
    <t>B1063/205</t>
  </si>
  <si>
    <t>B1070/189</t>
  </si>
  <si>
    <t>B1143/098</t>
  </si>
  <si>
    <t>B1143/466</t>
  </si>
  <si>
    <t>B1143/473</t>
  </si>
  <si>
    <t>B1143/474</t>
  </si>
  <si>
    <t>B1143/493</t>
  </si>
  <si>
    <t>B1143/492</t>
  </si>
  <si>
    <t>848/330</t>
  </si>
  <si>
    <t>B1144/051</t>
  </si>
  <si>
    <t>B986/491</t>
  </si>
  <si>
    <t>B1144/108</t>
  </si>
  <si>
    <t>เลขที่ 04/2563</t>
  </si>
  <si>
    <t>เลขที่ 03/2563</t>
  </si>
  <si>
    <t>เลขที่ 003/2563</t>
  </si>
  <si>
    <t>เลขที่ ซ.1/2563</t>
  </si>
  <si>
    <t>เลขที่ จ.1/2563</t>
  </si>
  <si>
    <t>เลขที่ ล.1/2563</t>
  </si>
  <si>
    <t>เลขที่ 001/2563</t>
  </si>
  <si>
    <t>สัญญาเลขที่ 1/2563</t>
  </si>
  <si>
    <t>เลขที่ งปม.002/2563</t>
  </si>
  <si>
    <t>เลขที่สัญญา สช.1/2563</t>
  </si>
  <si>
    <t>สัญญาเลขที่ จม(ส) 1/2563</t>
  </si>
  <si>
    <t>เลขที่ 06/2563</t>
  </si>
  <si>
    <t>เลขที่ 13/2563</t>
  </si>
  <si>
    <t>เลขที่ 11/2563</t>
  </si>
  <si>
    <t>เลขที่ 15/2563</t>
  </si>
  <si>
    <t>เลขที่ 19/2563</t>
  </si>
  <si>
    <t>เลขที่ 7/2563</t>
  </si>
  <si>
    <t>เลขที่ 14/2563</t>
  </si>
  <si>
    <t>เลขที่ 10/2563</t>
  </si>
  <si>
    <t>เลขที่ 16/2563</t>
  </si>
  <si>
    <t>เลขที่ 17/2563</t>
  </si>
  <si>
    <t>เลขที่สัญญา 003/2563</t>
  </si>
  <si>
    <t>เลขที่สัญญา จม(ส) 2/2563</t>
  </si>
  <si>
    <t>เลขที่สัญญา จม(ส) 3/2563</t>
  </si>
  <si>
    <t>เลขที่สัญญา ภ.1/2563</t>
  </si>
  <si>
    <t>เลขที่สัญญา 12/2563</t>
  </si>
  <si>
    <t>เลขที่สัญญา 6/2563</t>
  </si>
  <si>
    <t>เลขที่สัญญา จม(ส) 8/2563</t>
  </si>
  <si>
    <t>เลขที่สัญญา จม(ส) 9/2563</t>
  </si>
  <si>
    <t>เลขที่ สช.2/2563</t>
  </si>
  <si>
    <t>เลขที่สัญญา จม(ส) 10/2563</t>
  </si>
  <si>
    <t>เลขที่ 18/2563</t>
  </si>
  <si>
    <t>เลขที่ ว.1/2563</t>
  </si>
  <si>
    <t>เลขที่สัญญา 11/2562</t>
  </si>
  <si>
    <t>เลขที่ จม(ส)15/2563</t>
  </si>
  <si>
    <t>เลขที่ จม(ส)16/2563</t>
  </si>
  <si>
    <t>เลขที่สัญญา ภ.3/2563</t>
  </si>
  <si>
    <t>เลขที่สัญญา 4/2563</t>
  </si>
  <si>
    <t>เลขที่สัญญา (ทค.) 002/2563</t>
  </si>
  <si>
    <t>สัญญาเลขที่ ภ.4/2563</t>
  </si>
  <si>
    <t>เลขที่ จม(ส) 28/2563</t>
  </si>
  <si>
    <t>เลขที่ จม(ส) 29/2563</t>
  </si>
  <si>
    <t>เลขที่สัญญา 3/2563</t>
  </si>
  <si>
    <t>เลขที่สัญญา สช4/2563</t>
  </si>
  <si>
    <t>ทคศ.(ค)01/2563</t>
  </si>
  <si>
    <t>เลขที่สัญญา กส.5/2563</t>
  </si>
  <si>
    <t>เลขที่สัญญา จม(ส) 32/2563</t>
  </si>
  <si>
    <t>เลขที่สัญญา ป.2/2563</t>
  </si>
  <si>
    <t>เลขที่สัญญา ภ.7/2563</t>
  </si>
  <si>
    <t>ปษ.3/2563</t>
  </si>
  <si>
    <t>ป.3/2563</t>
  </si>
  <si>
    <t>สัญญาเลขที่ 9/2563</t>
  </si>
  <si>
    <t>เลขที่สัญญา001/2563</t>
  </si>
  <si>
    <t>เลขที่สัญญา จม(ส)33/2563</t>
  </si>
  <si>
    <t>ร้านค้าจำหน่ายอาหาร กาแฟสด เครื่องดื่ม</t>
  </si>
  <si>
    <t>เช่าพื้นที่บริเวณอาคารปฏิบัติการ ชั้น 1 ร้านขายเครื่องดื่มและอาหารว่าง</t>
  </si>
  <si>
    <t>ค่าจ้างเช่าเครื่องถ่ายเอกสาร</t>
  </si>
  <si>
    <t>จ้างเหมาทำงานบริการขับรถยนต์</t>
  </si>
  <si>
    <t>ค่าจ้างบริการบำรุงรักษาลิฟต์โดยสารยี่ห้อ GOLDGEAR แบบไม่รวมอะไหล่</t>
  </si>
  <si>
    <t>ค่าประกันความเสียหาย ร้านตัวต่อก็อปปี้เซ็นเตอร์</t>
  </si>
  <si>
    <t>จ้างให้ทำการดูแลรักษาลิฟต์โดยสาร</t>
  </si>
  <si>
    <t>บุคลากรผู้ที่ทำหน้าที่ให้บริการด้านสุขภาพ ประจำศูนย์พระนครเหนือ</t>
  </si>
  <si>
    <t>ค่าเช่าพื้นที่ซุ้มถ่ายเอกสาร ปรพจำปีงบประมาณ 2563 (เพิ่ม)</t>
  </si>
  <si>
    <t>จ้างเหมาบริการตามโครงการบำรุงรักษาระบบ RFID ของ สวส.</t>
  </si>
  <si>
    <t>ค่าเช่าพื้นที่</t>
  </si>
  <si>
    <t>จ้างเหมาบุคลากรผู้ทำหน้าที่ให้บริการด้านสุขภาพ</t>
  </si>
  <si>
    <t>จ้างเหมาบริการล้างเครื่องปรับอากาศพร้อมเติมน้ำยา</t>
  </si>
  <si>
    <t>ค่าเช่าพื้นที่ของ มทร.พระนคร บริเวณ 3 ศูนย์</t>
  </si>
  <si>
    <t>จ้างเหมาบริการเก็บเอกสารของกองคลัง</t>
  </si>
  <si>
    <t>จ้างเหมาบริการบำรุงรักษาระบบงาน ERP ของกองคลัง</t>
  </si>
  <si>
    <t>ค่าเช่าที่ดินราชพัสดุ</t>
  </si>
  <si>
    <t>ซื้อขายน้ำดื่ม</t>
  </si>
  <si>
    <t>เช่าพื้นที่เพื่อใช้เป็นสถานีฐานรับ-ส่งสัญญาณโทรศัพท์เคลื่อนที่คณะคหกรรมฯ</t>
  </si>
  <si>
    <t>จ้างทำความสะอาดพื้นที่ภายในอาคาร สวส. มทร.พระนคร</t>
  </si>
  <si>
    <t>ลู่วิ่งไฟฟ้าสำหรับศูนย์ออกกำลังกาย Fitness Center ศูนย์เทเวศร์</t>
  </si>
  <si>
    <t>ค่าเช่าเครื่องถ่ายเอกสาร</t>
  </si>
  <si>
    <t>จ้างเหมาบุคคลากรผู้ทำหน้าที่ให้บริการด้านสุขภาพ</t>
  </si>
  <si>
    <t>จ้างเหมาบริการบำรุงรักษาเครื่องแม่ข่ายระบบ ERP BPM และ HRM</t>
  </si>
  <si>
    <t>เครื่องคอมพิวเตอร์ all in one</t>
  </si>
  <si>
    <t>จ้างเหมาบริการบำรุงรักษาระบบงาน HRM และ BPM</t>
  </si>
  <si>
    <t>ลิขสิทธิ์ซอฟแวร์ Adobe Creative Cloud For Enterprise</t>
  </si>
  <si>
    <t>ร้านจำหน่ายอาหาร เครื่องดื่มและอาหารว่าง ประจำปีงบประมาณ 2563 (เพิ่ม)</t>
  </si>
  <si>
    <t>ร้านจำหน่ายอาหารกล่องและใส่ถุง</t>
  </si>
  <si>
    <t>จ้างปรับปรุงพื้นที่ชั้น 1 อาคารเอนกประสงค์ มทร.พระนคร</t>
  </si>
  <si>
    <t>ครุภัณฑ์ชุดวิเคราะห์การเลี้ยวเบนรังสีเอกซ์</t>
  </si>
  <si>
    <t>ซื้อชุดฝึกระบบออโตเมชั่นด้วยเทคโนโลยีไร้สายจำนวน 1 ชุด</t>
  </si>
  <si>
    <t>จ้างที่ปรึกษาโครงการในการพัฒนาความรู้ระบบ AI และ Image Processing</t>
  </si>
  <si>
    <t>ชุดประลองการออกแบบและพัฒนา  Humanoid robotics</t>
  </si>
  <si>
    <t>ครุภัณฑ์ห้องปฏิบัติการผลิตเสื้อระบบอุตสาหกรรม</t>
  </si>
  <si>
    <t>ค่าเช่าพื้นที่บนดาดฟ้าอาคารเรียนและปฏิบัติการ</t>
  </si>
  <si>
    <t>เช่าพื้นที่จัดทำร้านค้า คณะสื่อสารฯ</t>
  </si>
  <si>
    <t>ลิขสิทธิ์ software</t>
  </si>
  <si>
    <t xml:space="preserve">บริหารธุรกิจ </t>
  </si>
  <si>
    <t xml:space="preserve">ศิลปศาสตร์ </t>
  </si>
  <si>
    <t>รวมกองคลัง</t>
  </si>
  <si>
    <t>รวมสื่อสาร</t>
  </si>
  <si>
    <t>รวมวิทยาศาสตร์</t>
  </si>
  <si>
    <t>รวมสิ่งทอ</t>
  </si>
  <si>
    <t>รวมคหกรรม</t>
  </si>
  <si>
    <t>รวมบริหารธุรกิจ</t>
  </si>
  <si>
    <t>รวมวิศวกรรม</t>
  </si>
  <si>
    <t>รวมศิลปศาสตร์</t>
  </si>
  <si>
    <t>B1143/471</t>
  </si>
  <si>
    <t>632RC9002235</t>
  </si>
  <si>
    <t>เลขที่สัญญา ภ.8/2563</t>
  </si>
  <si>
    <t>จัดซื้อเวิร์คไลน์ พลัส</t>
  </si>
  <si>
    <t>B1126/297</t>
  </si>
  <si>
    <t>632RC1050386</t>
  </si>
  <si>
    <t>เลขที่สัญญา 1/2563</t>
  </si>
  <si>
    <t>บริษัท เอ็น.พี.โรโบติกส์ แอนด์ โซลูชั่น จำกัด</t>
  </si>
  <si>
    <t>รวมสถาปัตย์</t>
  </si>
  <si>
    <t xml:space="preserve">ค่าเช่าร้านค้า </t>
  </si>
  <si>
    <t>632JV06050</t>
  </si>
  <si>
    <t>632JV06068</t>
  </si>
  <si>
    <t>90-15-501</t>
  </si>
  <si>
    <t>632JV06069</t>
  </si>
  <si>
    <t>632JV07023</t>
  </si>
  <si>
    <t>90-15-502</t>
  </si>
  <si>
    <t>632JV07061</t>
  </si>
  <si>
    <t>632JV07062</t>
  </si>
  <si>
    <t>90-15-503</t>
  </si>
  <si>
    <t>632JV08014</t>
  </si>
  <si>
    <t>632JV08025</t>
  </si>
  <si>
    <t>632JV09023</t>
  </si>
  <si>
    <t>632JV09022</t>
  </si>
  <si>
    <t>90-15-504</t>
  </si>
  <si>
    <t>632JV09057</t>
  </si>
  <si>
    <t>B1046/494</t>
  </si>
  <si>
    <t>632RC104317</t>
  </si>
  <si>
    <t>เลขที่สัญญา งรด.001/2563</t>
  </si>
  <si>
    <t>จ้างขนย้ายครุภัณฑ์การเรียนการสอน</t>
  </si>
  <si>
    <t>B1126/313</t>
  </si>
  <si>
    <t>632RC1050402</t>
  </si>
  <si>
    <t>สัญญาเลขที่ 4/2563</t>
  </si>
  <si>
    <t>เครื่องถ่ายเอกสารระบบดิจิตอล</t>
  </si>
  <si>
    <t>B1144/486</t>
  </si>
  <si>
    <t>632RC9002751</t>
  </si>
  <si>
    <t>เลขที่สัญญา วส.4/2563</t>
  </si>
  <si>
    <t>จ้างเหมาผลิตสื่อ Motion Graphic</t>
  </si>
  <si>
    <t>บริษัท คิดส์ - คิสส์ สตูดิโอ จำกัด</t>
  </si>
  <si>
    <t>B1120/236</t>
  </si>
  <si>
    <t>632RC106567</t>
  </si>
  <si>
    <t>จ้างเหมาจัดทำวารสารโครงการ</t>
  </si>
  <si>
    <t>B1145/465</t>
  </si>
  <si>
    <t>632RC9003236</t>
  </si>
  <si>
    <t>สัญญาเลขที่ ภ.12/2563</t>
  </si>
  <si>
    <t>ซื้อครุภัณฑ์สำหรับห้องสำนักงานสภามหาวิทยาลัย</t>
  </si>
  <si>
    <t>B1146/017</t>
  </si>
  <si>
    <t>632RC9003288</t>
  </si>
  <si>
    <t>สัญญาเลขที่ ภ.11/2563</t>
  </si>
  <si>
    <t>ซื้อครุภัณฑ์เครื่องสแกนใบหน้าพร้อมวัดอุณหภูมิระบบอินฟราเรดเดินผ่าน</t>
  </si>
  <si>
    <t>บริษัท ทีไซน์ โซลูชั่น จำกัด</t>
  </si>
  <si>
    <t>B1146/088</t>
  </si>
  <si>
    <t>632RC9003361</t>
  </si>
  <si>
    <t>สัญญาเลขที่ ภ.13/2563</t>
  </si>
  <si>
    <t>ซื้อครุภัณฑ์ระบบไม้แขนกั้นประตูทางเข้า-ออก</t>
  </si>
  <si>
    <t>B1126/308</t>
  </si>
  <si>
    <t>632RC1050397</t>
  </si>
  <si>
    <t>เลขที่สัญญา 2/2563</t>
  </si>
  <si>
    <t>เครื่องคอมพิวเตอร์โน๊ตบุ๊ค</t>
  </si>
  <si>
    <t>B986/493</t>
  </si>
  <si>
    <t>632RC115202</t>
  </si>
  <si>
    <t>เลขที่สัญญา จ.2/2563</t>
  </si>
  <si>
    <t>B1145/223</t>
  </si>
  <si>
    <t>632RC9002992</t>
  </si>
  <si>
    <t>จ้างเหมาผลิตสื่อการเรียนรู้ 10 ตอน</t>
  </si>
  <si>
    <t>บริษัท วายจีเอ็ม กรุ๊ป จำกัด</t>
  </si>
  <si>
    <t>นายวรชัย  ถนอมบุญ</t>
  </si>
  <si>
    <t>รวมหุ่นยนต์</t>
  </si>
  <si>
    <t>ห้างหุ้นส่วนจำกัด เอ็นบีเจ เฟอร์นิเจอร์ ดีไซด์</t>
  </si>
  <si>
    <t>จ้างเหมาผลิตสื่อปฐมนิเทศนักศึกษา</t>
  </si>
  <si>
    <t>เลขที่สัญา วส.3/2563</t>
  </si>
  <si>
    <t>632RC9002392</t>
  </si>
  <si>
    <t>B1144/129</t>
  </si>
  <si>
    <t>เลขที่สัญญา วส.5/2563</t>
  </si>
  <si>
    <t>เลขที่สัญญา จ.09/2563</t>
  </si>
  <si>
    <t>ณ  วันที่  30 กันยายน 2563</t>
  </si>
  <si>
    <t xml:space="preserve">ค่าเช่าร้านค้าจำหน่ายกาแฟสด เครื่องดื่ม ซาลาเปา ขนมจีบ </t>
  </si>
  <si>
    <t xml:space="preserve">รับเงินมัดจำประกันสัญญา คณะบริหาร </t>
  </si>
  <si>
    <t xml:space="preserve">ค่าเช่าพื้นที่โรงอาหาร อาคาร 90 ปี ร้านที่ 15 </t>
  </si>
  <si>
    <t xml:space="preserve">จ้างเหมาบริการตรวจสอบและทดสอบระบบก๊าซ LPG </t>
  </si>
  <si>
    <t xml:space="preserve">งานจัดซื้อเครื่องออกกำลังกายที่นำมาใช้ในศูนย์ออกกำลังกาย Fitness center </t>
  </si>
  <si>
    <t>ขอใช้พื้นที่บริเวณโรงอาหาร ของศูนย์เทเวศร์บันทึกข้อตกลงเลขที่ 11/2561</t>
  </si>
  <si>
    <t xml:space="preserve">ขอใช้พื้นที่บริเวณโรงอาหาร ของศูนย์เทเวศร์บันทึกข้อตกลงเลขที่ 13/2561 </t>
  </si>
  <si>
    <t xml:space="preserve">ขอใช้พื้นที่บริเวณโรงอาหาร ของศูนย์เทเวศร์บันทึกข้อตกลงเลขที่ 15/2561 </t>
  </si>
  <si>
    <t xml:space="preserve">ขอใช้พื้นที่บริเวณโรงอาหาร ของศูนย์เทเวศร์บันทึกข้อตกลงเลขที่ 12/2561 </t>
  </si>
  <si>
    <t>ขอใช้พื้นที่บริเวณโรงอาหาร ของศูนย์เทเวศร์บันทึกข้อตกลงเลขที่ 14/2561</t>
  </si>
  <si>
    <t>จ้างดำเนินการสร้างบัณฑิตพันธ์ใหม่และกำลังคนที่มีสมถรรนะ</t>
  </si>
  <si>
    <t>จ้างทำความสะอาดพื้นที่ภายในอาคารเรือนปัญญาอาคารปฏิบัติการ</t>
  </si>
  <si>
    <t>งานจัดซื้อครุภัณฑ์เครื่องปรับอากาศแบบแยกส่วนชนิดแขวน ขนาด 36,500</t>
  </si>
  <si>
    <t>จ้างงานบำรุงรักษาระบบป้องกันอัคคีภัยอาคารเอนกประสงค์ สวส.</t>
  </si>
  <si>
    <t>เลขที่สัญญาจม(ส) 24/2563</t>
  </si>
  <si>
    <t>ซื้อครุภัณฑ์เครื่องคอมพิวเตอร์สำหรับการประมวลผล แบบที่1 จำนวน 10</t>
  </si>
  <si>
    <t>ร้านสหกรณ์ พณิชยการพระนคร จำกัด จำนวน 3 เดือนๆละ 1,500 บาท</t>
  </si>
  <si>
    <t xml:space="preserve">โรงอาหาร90ปี ร้านที่ 1-2 จำนวน 3 เดือนๆละ 1,500 บาท เป็นเงิน 4,500 บาท  </t>
  </si>
  <si>
    <t>90-15-505</t>
  </si>
  <si>
    <t>นางสาวพรรณราย  รัชตกรตระกูล</t>
  </si>
  <si>
    <t>90-15-506</t>
  </si>
  <si>
    <t>บริษัท รักษาความปลอดภัย แอลโซลไทย เซอร์วิสเซส จำกัด</t>
  </si>
  <si>
    <t>90-15-507</t>
  </si>
  <si>
    <t>นางสาวจินตนา ศิริศักดิ์วุฒิกร</t>
  </si>
  <si>
    <t>90-15-508</t>
  </si>
  <si>
    <t>บริษัท เน็ตเวิร์ค แอดไวเซอร์ จำกัด</t>
  </si>
  <si>
    <t>90-15-509</t>
  </si>
  <si>
    <t>ห้างหุ้นส่วนจำกัด เอส.พี.วิชั่น</t>
  </si>
  <si>
    <t>90-15-510</t>
  </si>
  <si>
    <t>บริษัท นิว โนวเลจ อินฟอร์มเมชั่น จำกัด</t>
  </si>
  <si>
    <t>90-15-511</t>
  </si>
  <si>
    <t>บริษัท พี.เอส.ที โฮมเซอร์วิส จำกัด</t>
  </si>
  <si>
    <t>90-15-512</t>
  </si>
  <si>
    <t>บริษัท จอย วิชั่น จำกัด</t>
  </si>
  <si>
    <t>90-15-513</t>
  </si>
  <si>
    <t>นายนาวี ไวยอรรถ</t>
  </si>
  <si>
    <t>90-15-515</t>
  </si>
  <si>
    <t>บริษัท ไอ ที บี ที คอร์ปอเรชั่น จำกัด</t>
  </si>
  <si>
    <t>90-15-516</t>
  </si>
  <si>
    <t>บริษัท ออล อินสทรูเมนท์ โซลูชั่น จำกัด</t>
  </si>
  <si>
    <t>632PV09180</t>
  </si>
  <si>
    <t>642JV10016</t>
  </si>
  <si>
    <t>642JV10018</t>
  </si>
  <si>
    <t>642JV10019</t>
  </si>
  <si>
    <t>642JV10020</t>
  </si>
  <si>
    <t>642JV10021</t>
  </si>
  <si>
    <t>632PV09235</t>
  </si>
  <si>
    <t>642JV10014</t>
  </si>
  <si>
    <t>642JV10015</t>
  </si>
  <si>
    <t>642JV10022</t>
  </si>
  <si>
    <t>642JV10023</t>
  </si>
  <si>
    <t>642JV10037</t>
  </si>
  <si>
    <t>642JV10043</t>
  </si>
  <si>
    <t>642PV10093</t>
  </si>
  <si>
    <t>642PV10094</t>
  </si>
  <si>
    <t>642JV10039</t>
  </si>
  <si>
    <t>642JV10040</t>
  </si>
  <si>
    <t>642JV10041</t>
  </si>
  <si>
    <t>642JV10042</t>
  </si>
  <si>
    <t>642PV10090</t>
  </si>
  <si>
    <t>642JV10063</t>
  </si>
  <si>
    <t>642PV10122</t>
  </si>
  <si>
    <t>642PV10151</t>
  </si>
  <si>
    <t>642PV10089</t>
  </si>
  <si>
    <t>642PV10092</t>
  </si>
  <si>
    <t>642PV10123</t>
  </si>
  <si>
    <t>642JV110026</t>
  </si>
  <si>
    <t>642JV110027</t>
  </si>
  <si>
    <t>642PV10152</t>
  </si>
  <si>
    <t>642PV10091</t>
  </si>
  <si>
    <t>642JV110022</t>
  </si>
  <si>
    <t>642PV11039</t>
  </si>
  <si>
    <t>642PV11042</t>
  </si>
  <si>
    <t>642JV110023</t>
  </si>
  <si>
    <t>642JV110024</t>
  </si>
  <si>
    <t>642JV110025</t>
  </si>
  <si>
    <t>642JV110039</t>
  </si>
  <si>
    <t>642JV110081</t>
  </si>
  <si>
    <t>642JV110048</t>
  </si>
  <si>
    <t>642PV11040</t>
  </si>
  <si>
    <t>642PV11041</t>
  </si>
  <si>
    <t>642PV11176</t>
  </si>
  <si>
    <t>642JV110079</t>
  </si>
  <si>
    <t>642PV10131</t>
  </si>
  <si>
    <t>642PV11059</t>
  </si>
  <si>
    <t>642PV11122</t>
  </si>
  <si>
    <t>642JV110077</t>
  </si>
  <si>
    <t>642JV110082</t>
  </si>
  <si>
    <t>642JV12038</t>
  </si>
  <si>
    <t>642JV12039</t>
  </si>
  <si>
    <t>642PV11012</t>
  </si>
  <si>
    <t>642PV11013</t>
  </si>
  <si>
    <t>642JV12040</t>
  </si>
  <si>
    <t>642JV12044</t>
  </si>
  <si>
    <t>642JV12043</t>
  </si>
  <si>
    <t>642JV12071</t>
  </si>
  <si>
    <t>642JV12070</t>
  </si>
  <si>
    <t>642PV12129</t>
  </si>
  <si>
    <t>642JV12068</t>
  </si>
  <si>
    <t>ณ  วันที่  31 ธันวาคม 2563</t>
  </si>
  <si>
    <t>ว.ด.ป.</t>
  </si>
  <si>
    <t>ปีงบประมาณ</t>
  </si>
  <si>
    <t>เลขที่สัญญา</t>
  </si>
  <si>
    <t>ชื่อรายการ</t>
  </si>
  <si>
    <t>วันที่ครบกำหนด</t>
  </si>
  <si>
    <t>วันที่ส่งมอบ</t>
  </si>
  <si>
    <t>วันสิ้นสุดสัญญา</t>
  </si>
  <si>
    <t>เหลือยกไป ปี 56</t>
  </si>
  <si>
    <t>จำนวนเงินที่ขอคืน</t>
  </si>
  <si>
    <t>คงเหลือ</t>
  </si>
  <si>
    <t>เลขที่ใบเบิก</t>
  </si>
  <si>
    <t>หมายเลขเช็ค</t>
  </si>
  <si>
    <t>ว.ด.ป. ถอนคืน</t>
  </si>
  <si>
    <t>ยอดคงค้าง</t>
  </si>
  <si>
    <t>บริษัท อินโนวิซ โซลูชั่นส์ จำกัด</t>
  </si>
  <si>
    <t>บริษัท แสงเอกซัพพลายส์ จำกัด</t>
  </si>
  <si>
    <t>บริษัท อัลฟลา อีเลเวเตอร์ จำกัด</t>
  </si>
  <si>
    <t>กองคลัง สำนักงานอธิการบดี  ถ.สามเสน วชิรพยาบาล ดุสิต กทม. 10300</t>
  </si>
  <si>
    <t>จ้างเหมาบริการด้านสุขภาพ</t>
  </si>
  <si>
    <t>คณะเทคโนโลยีสื่อสารมวลชน  ถ.สามเสน วชิรพยาบาล ดุสิต กทม. 10300</t>
  </si>
  <si>
    <t>คณะเทคโนโลยีคหกรรมศาสตร์ 168 ถ.ศรีอยุธยา วชิรฯ ดุสิต กทม. 10300</t>
  </si>
  <si>
    <t>บริษัท อินเตอร์ไพรส์ คอมพิวเตอร์ ซิสเท็มส์ (ประเทศไทย) จำกัด</t>
  </si>
  <si>
    <t>เช่าเครื่องถ่ายเอกสาร</t>
  </si>
  <si>
    <t>คณะครุศาสตร์อุตสาหกรรม 399 ถ.สามเสน วชิรพยาบาล ดุสิต กทม. 10300</t>
  </si>
  <si>
    <t>บริษัท เอ็ม.วอเตอร์ จำกัด</t>
  </si>
  <si>
    <t>บริษัท เค.อี.เทรดดิ้ง แอนด์ เซอร์วิส (ประเทศไทย) จำกัด</t>
  </si>
  <si>
    <t>คณะบริหารธุรกิจ 86 ถ.พิษณุโลก สวนจิตรลดา ดุสิต กทม. 10300</t>
  </si>
  <si>
    <t>คุณวันศรี   จิระวาณิชสกุล</t>
  </si>
  <si>
    <t>ร้านตัวต่อก๊อบปี้เซ็นเตอร์ โทร. 098-859-5922</t>
  </si>
  <si>
    <t>นางพรรณี สมบูรณ์</t>
  </si>
  <si>
    <t>B1104/004</t>
  </si>
  <si>
    <t>642RC115004</t>
  </si>
  <si>
    <t>เลขที่ ล.1/2564</t>
  </si>
  <si>
    <t>ค่าจ้างบริการบำรุงรักษาลิฟต์โดยสาร</t>
  </si>
  <si>
    <t>รับเงินมัดจำประกันสัญญา  เลขที่ ล.1/2564  ค่าจ้างบริการเบำรุงรักษาลิฟต์โดยสาร คณะเทคโนโลยีสื่อสารมวลชน</t>
  </si>
  <si>
    <t>B1104/005</t>
  </si>
  <si>
    <t>642RC115005</t>
  </si>
  <si>
    <t>เลขที่ ช.1/2564</t>
  </si>
  <si>
    <t>ค่าจ้างเช่าเคร่ืองถ่ายเอกสาร</t>
  </si>
  <si>
    <t>รับเงินมัดจำประกันสัญญา  เลขที่สัญญา ช.1/2564  ค่าจ้างเช่าเครื่องถ่ายเอกสาร คณะเทคโนโลยีสื่อสารมวลชน</t>
  </si>
  <si>
    <t>B1120/339</t>
  </si>
  <si>
    <t>642RC106001</t>
  </si>
  <si>
    <t>เลขที่สัญญา 001/2564</t>
  </si>
  <si>
    <t>ค่าเช่าพื้นที่ร้านตัวต่อก็อบปี้เซ็นเตอร์</t>
  </si>
  <si>
    <t>รับเงินมัดจำประกันสัญญาร้านตัวต่อก๊อบปี้เซ็นเตอร์)ประกันความเสียหาย 1 ต.ค.63 ถึง 30 ก.ย. 64สัญญาเช่า เลขที่ 001/2564</t>
  </si>
  <si>
    <t>B1120/355</t>
  </si>
  <si>
    <t>642RC106004</t>
  </si>
  <si>
    <t>เลขที่สัญญา 002/2564</t>
  </si>
  <si>
    <t>ค่าเช่าพื้นที่ ร้านค้าคุณวันศรี จิระวาณิชสกุล</t>
  </si>
  <si>
    <t>รับเงินมัดจำประกันสัญญา (ร้านค้าคุณวันศรี จิระวาณิชสกุล)ประกันความเสียหาย 1 ต.ค.63 ถึง 30 ก.ย. 64สัญญาเช่า เลขที่ 002/2564</t>
  </si>
  <si>
    <t>B1120/352</t>
  </si>
  <si>
    <t>642RC106003</t>
  </si>
  <si>
    <t>เลขที่ (ทค.)001/2564</t>
  </si>
  <si>
    <t>รับเงินมัดจำประกันสัญญาจ้างเหมาบุคลากรผู้ทำหน้าที่    ให้บริการด้านสุขภาพ สัญญาเลขที่ (ทค.) 001/2564</t>
  </si>
  <si>
    <t>B1104/001</t>
  </si>
  <si>
    <t>642RC115001</t>
  </si>
  <si>
    <t>เลขที่สัญญา จ.1/2564</t>
  </si>
  <si>
    <t>รับเงินมัดจำประกันสัญญา ข้อตกลงจ้างเหมาทำงานบริการขับรถยนต์      คณะเทคโนโลยีสื่อสารมวลชน เลขที่ จ.1/2564</t>
  </si>
  <si>
    <t>B1150/007</t>
  </si>
  <si>
    <t>642RC1050034</t>
  </si>
  <si>
    <t>เลขที่สัญญา 1/2564</t>
  </si>
  <si>
    <t>รับเงินมัดจำประกันสัญญา ตามสัญญาเลขที่ 1/2564(จ้างเหมาบริการด้านสุขภาพ)</t>
  </si>
  <si>
    <t>B1120/450</t>
  </si>
  <si>
    <t>642RC106082</t>
  </si>
  <si>
    <t>บริการตรวจสอบและทดสอบระบบก๊าซ LPG</t>
  </si>
  <si>
    <t>รับเงินมัดจำประกันสัญญาบริการตรวจสอบและทดสอบระบบก๊าซ LPG ระบบส่งสัญญาณเตือนก๊าซรั่ว และระบบปิดวาล์วจ่ายก๊าซอัตโนมัติณ ห้องปฏิบัติการ อาคาร 5 อาคาร 6 จำนวน 7 ห้องเรียน</t>
  </si>
  <si>
    <t>B 714/436</t>
  </si>
  <si>
    <t>642RC111001</t>
  </si>
  <si>
    <t>เลขที่สัญญา คอ.1/2564</t>
  </si>
  <si>
    <t>การบำรุงรักษาลิฟต์</t>
  </si>
  <si>
    <t>รับเงินมัดจำประกันสัญญาการบำรุงรักษาลิฟต์  คณะครุศาสตร์อุตสาหกรรม  ตามข้อตกลงจ้างเลขที่ คอ.1/2564</t>
  </si>
  <si>
    <t>B1104/029</t>
  </si>
  <si>
    <t>642RC115029</t>
  </si>
  <si>
    <t>เลขที่ จ.2/2564</t>
  </si>
  <si>
    <t>รับเงินมัดจำประกันสัญญา ข้อตกลงจ้างเหมาทำงานบริการขับรถยนต์ คณะเทคโนโลยีสื่อสารมวลชน เลขที่ จ.2/2564</t>
  </si>
  <si>
    <t>B1146/273</t>
  </si>
  <si>
    <t>642RC9000157</t>
  </si>
  <si>
    <t>สัญญาเลขที่ จม(ส)4/2564</t>
  </si>
  <si>
    <t>จ้างบริการบำรุงรักษาระบบป้องกันอัคคีภัยอาคารเอนกประสงค์</t>
  </si>
  <si>
    <t>รับเงินมัดจำประกันสัญญา จ้างบริการบำรุงรักษาระบบป้องกันอัคคีภัยอาคารเอนกประสงค์ สำนักวิทยบริการและเทคโนโลยีสารสนเทศ มทร.พระนครสัญญาเลขที่ จม(ส) 4/2564เงินสด</t>
  </si>
  <si>
    <t>B1146/278</t>
  </si>
  <si>
    <t>642RC9000162</t>
  </si>
  <si>
    <t>สัญญาเลขที่ ภ.1/2564</t>
  </si>
  <si>
    <t>คอมพิวเตอร์ All in one จำนวน 8 เครื่อง</t>
  </si>
  <si>
    <t>รับเงินมัดจำประกันสัญญาจัดซื้อเครื่องคอมพิวเตอร์ All in One จำนวน 8 เครื่อง ของกองคลังสัญญาเลขที่ ภ.1/2564เงินสด</t>
  </si>
  <si>
    <t>B1146/283</t>
  </si>
  <si>
    <t>642RC9000167</t>
  </si>
  <si>
    <t>สัญญาเลขที่ จม(ส)6/2564</t>
  </si>
  <si>
    <t>จ้างทำความสะอาดพื้นที่ภายในอาคารเรือนปัญญา</t>
  </si>
  <si>
    <t>รับเงินมัดจำประกันสัญญา จ้างทำความสะอาดพื้นที่ภายในอาคารเรือนปัญญา อาคารปฏิบัติการคณะเทคโนโลยีคหกรรมศาสตร์สัญญาเลขที่ จม(ส) 6/2564เงินสด</t>
  </si>
  <si>
    <t>B1146/284</t>
  </si>
  <si>
    <t>642RC9000168</t>
  </si>
  <si>
    <t>สัญญาเลขที่ จม(ส) 12/2564</t>
  </si>
  <si>
    <t>จ้างทำความสะอาดพื้นที่ภายในอาคารสวส.</t>
  </si>
  <si>
    <t>รับเงินมัดจำประกันสัญญา จ้างทำความสะอาดพื้นที่ภายในอาคารสำนักวิทยบริการและเทคโนโลยีสารสนเทศสัญญาเลขที่ จม(ส) 12/2564เงินสด</t>
  </si>
  <si>
    <t>B1150/090</t>
  </si>
  <si>
    <t>642RC1050114</t>
  </si>
  <si>
    <t>สัญญาเลขที่ 2/2564</t>
  </si>
  <si>
    <t>ครุภัณฑ์  เครื่องถ่ายเอกสาร  เครื่องพิมพ์สำเนา  เครื่องทำลายเอกสาร</t>
  </si>
  <si>
    <t>รับเงินมัดจำประกันสัญญา ตามสัญญาเลขที่ 2/2564</t>
  </si>
  <si>
    <t>B1146/252</t>
  </si>
  <si>
    <t>642RC9000138</t>
  </si>
  <si>
    <t>สัญญาเลขที่ จม(ส)2/2564</t>
  </si>
  <si>
    <t>จัดซื้อฐานข้อมูลออนไลน์ Science Direct eBooks Collection-Evidence Based Selection โ</t>
  </si>
  <si>
    <t>รับเงินมัดจำประกันสัญญาจัดซื้อฐานข้อมูลออนไลน์ Science Direct eBooks Collection-Evidence Based Selection โดยวิธีเฉพาะเจาะจง จำนวน 1 ครั้งสัญญาเลขที่ จม (ส) 2/2564</t>
  </si>
  <si>
    <t>B1121/336</t>
  </si>
  <si>
    <t>642RC106400</t>
  </si>
  <si>
    <t>เลขที่ ทคศ.(ค) 01/2564</t>
  </si>
  <si>
    <t>เก้าอี้เลคเซอร์</t>
  </si>
  <si>
    <t>รับเงินมัดจำประกันสัญญาซื้อเก้าอี้เลคเชอร์ จำนวน 100 ตัว</t>
  </si>
  <si>
    <t>B1146/332</t>
  </si>
  <si>
    <t>642RC9000218</t>
  </si>
  <si>
    <t>เลขที่สัญญา จม(ส)13/2564</t>
  </si>
  <si>
    <t>รับเงินมัดจำประกันสัญญา จ้างเหมาบริการบำรุงรักษาเครื่องแม่ข่ายระบบ ERP BPM และ HRMสัญญาเลขที่ จม(ส)13/2564เงินสดB1146/332</t>
  </si>
  <si>
    <t>B1146/364</t>
  </si>
  <si>
    <t>642RC9000250</t>
  </si>
  <si>
    <t>เลขที่สัญญา จม(ข)11/2564</t>
  </si>
  <si>
    <t>จ้างเหมาบริการกำจัดปลอก</t>
  </si>
  <si>
    <t>รับเงินมัดจำประกันสัญญาจ้างเหมาบริการกำจัดปลวกเลขที่สัญญา จม (ข)11/2564ณ สำนักวิทยบริการและเทคโนโลยีสารสนเทศ มทร.พระนครเงินสด B1146/364</t>
  </si>
  <si>
    <t>B1146/369</t>
  </si>
  <si>
    <t>642RC9000255</t>
  </si>
  <si>
    <t>642JV110078</t>
  </si>
  <si>
    <t>เลขที่สัญญา ป.2/2564</t>
  </si>
  <si>
    <t>ครุภัณฑ์ปฏิบัติการระบบอัตโนมัติและหุ่นยนต์ฯ</t>
  </si>
  <si>
    <t>รับเงินมัดจำประกันซองรายการครุภัณฑ์ปฏิบัติการระบบอัตโนมัติและหุ่นยนต์สำหรับอุตสาหกรรมรีไซเคิลขยะแคชเชียร์เช็ค ธ.กรุงเทพ สาขาเซ็นทรัลพลาซา เวสต์เกต#14923465 วันที่ 27 พฤศจิกายน 63</t>
  </si>
  <si>
    <t>B1150/386</t>
  </si>
  <si>
    <t>642RC1050171</t>
  </si>
  <si>
    <t>สัญญาเลขที่ 5/2564</t>
  </si>
  <si>
    <t>ครุภัณฑ์  พัดลมไอน้ำ,เครื่องฟอกอากาศแบบฝังใต้ฝ้าเพดาน</t>
  </si>
  <si>
    <t>รับเงินมัดจำประกันสัญญา สัญญาเลขที่ 5/2564</t>
  </si>
  <si>
    <t>บริษัท  จอย วิชั่น  จำกัด</t>
  </si>
  <si>
    <t>B 714/445</t>
  </si>
  <si>
    <t>642RC111010</t>
  </si>
  <si>
    <t>642JV111010</t>
  </si>
  <si>
    <t>สัญญาเลขที่ คอ.05/2564</t>
  </si>
  <si>
    <t>ครุภัณฑ์ชุดพัฒนาทักษะวิชาชีพครู</t>
  </si>
  <si>
    <t>รับเงินมัดจำประกันสัญญาซื้อขายครุภัณฑ์ ชุดพัฒนาทักษะวิชาชีพครูด้วยเทคโนโลยีการสอนแบบ Active Learning แขวงวชิรพยาบาล เขตดุสิต กรุงเทพมหานคร  ตามสัญญาเลขที่ คอ.05/2564 ลงวันที่ 24 พฤศจิกายน 2563</t>
  </si>
  <si>
    <t>B1159/015</t>
  </si>
  <si>
    <t>642RC1050186</t>
  </si>
  <si>
    <t>เลขที่สัญญา 6/2562</t>
  </si>
  <si>
    <t>ครุภัณฑ์กล้องวงจรปิด</t>
  </si>
  <si>
    <t>รับเงินมัดจำประกันสัญญา สัญญาเลขที่ 6/2564</t>
  </si>
  <si>
    <t>B1147/049</t>
  </si>
  <si>
    <t>642RC9000429</t>
  </si>
  <si>
    <t>642JV12042</t>
  </si>
  <si>
    <t>เช็คเลขที่ 12359239</t>
  </si>
  <si>
    <t xml:space="preserve"> กล้องจุลทรรศน์อิเล็กตรอนแบบส่องกราด</t>
  </si>
  <si>
    <t>รับเงินมัดจำประกันการเสนอราคารายการ กล้องจุลทรรศน์อิเล็กตรอนแบบส่องกราด ของคณะวิทยาศาสตร์และเทคโนโลยีชำระเงิน เช็ค ธ.ยูโอบี จำกัด#12359239 วันที่ 14 ธันวาคม 2563</t>
  </si>
  <si>
    <t>บริษัท เครส นาโนโซลูชั่น (ประเทศไทย) จำกัด</t>
  </si>
  <si>
    <t>B1147/040</t>
  </si>
  <si>
    <t>642RC9000421</t>
  </si>
  <si>
    <t>เลขที่สัญญา จม(ส)24/2564</t>
  </si>
  <si>
    <t>จ้างเหมาบริการบำรุงรักษาระบบงาน ERP</t>
  </si>
  <si>
    <t>รับเงินมัดจำประกันสัญญา จ้างเหมาบริการบำรุงรักษาระบบงาน ERP สัญญาจ้างเลขที่ จม(ส) 24/2564เงินสดB1147/040 วันที่ 16 ธ.ค. 63</t>
  </si>
  <si>
    <t>B1147/006</t>
  </si>
  <si>
    <t>642RC9000384</t>
  </si>
  <si>
    <t>เลขที่สัญญา จม(ส)23/2564</t>
  </si>
  <si>
    <t>รับเงินมัดจำประกันสัญญาจ้างเหมาบริการล้างเครื่องปรับอากาศพร้อมเติมน้ำยาสัญญาเลขที่ จม(ส) 23/2564</t>
  </si>
  <si>
    <t>ห้างหุ้นส่วนจำกัด ภูชยันต์ 95</t>
  </si>
  <si>
    <t>B1146/197</t>
  </si>
  <si>
    <t>642RC9000085</t>
  </si>
  <si>
    <t>เลขที่ ป.1/2564</t>
  </si>
  <si>
    <t>เครื่องกระตุ้นหัวใจไฟฟ้า Biphasic</t>
  </si>
  <si>
    <t>รับเงินมัดจำประกันสัญญาตกลงซื้อขาย เครื่องกระตุนหัวใจด้วยไฟฟ้า Biphasic แบบกึ่งอัตโนมัติ จำนวน 4 เครื่องสัญญาเลขที่ ป.1/2564</t>
  </si>
  <si>
    <t>บริษัท รักษาความปลอดภัย แอลโซคไทย เซอร์วิสเซส จำกัด</t>
  </si>
  <si>
    <t>B1146/203</t>
  </si>
  <si>
    <t>642RC9000090</t>
  </si>
  <si>
    <t>642JV10038</t>
  </si>
  <si>
    <t>เช็ค 00815575</t>
  </si>
  <si>
    <t>รับเงินมัดจำประกันซองรายการครุภัณฑ์ปฏิบัติการระบบอัตโนมัติและหุ่นยนต์สำหรับอุตสาหกรรมรีไซเคิลขยะแคชเชียร์เช็ค ธ.กรุงเทพ สาขาท่าอิฐ#00815575 วันที่ 20 ตุลาคม 63</t>
  </si>
  <si>
    <t>B1146/214</t>
  </si>
  <si>
    <t>642RC9000101</t>
  </si>
  <si>
    <t>เลขที่ 642PO900001</t>
  </si>
  <si>
    <t xml:space="preserve">รับเงินมัดจำประกันสัญญา  เลขที่สัญญา 642PO900001  ค่าจ้างเช่าเครื่องถ่ายเอกสาร </t>
  </si>
  <si>
    <t>B1146/217</t>
  </si>
  <si>
    <t>642RC9000104</t>
  </si>
  <si>
    <t>จม(ส) 1/2564</t>
  </si>
  <si>
    <t>จ้างเหมาบุคลากรผู้ที่ทำหน้าทื่ให้บริการด้านสุขภาพ</t>
  </si>
  <si>
    <t>รับเงินมัดจำประกันสัญญา จ้างเหมาบุคลากรผู้ทำหน้าที่ให้บริการด้านสุขภาพเลขที่สัญญา จม(ส) 1/2564</t>
  </si>
  <si>
    <t>นางสาวจินตนา  ศิริศักดิ์วุฒิกร</t>
  </si>
  <si>
    <t>B1146/224</t>
  </si>
  <si>
    <t>642RC9000112</t>
  </si>
  <si>
    <t>เลขที่สัญญา ว.1/2564</t>
  </si>
  <si>
    <t>จัดซื้อน้ำดื่ม</t>
  </si>
  <si>
    <t>รับเงินมัดจำประกันสัญญา งานจัดซื้อน้ำดื่มเลขที่สัญญา ว.1/2564</t>
  </si>
  <si>
    <t>B1146/225</t>
  </si>
  <si>
    <t>642RC9000113</t>
  </si>
  <si>
    <t>สัญญาเลขที่ 642PO900004</t>
  </si>
  <si>
    <t>อุปกรณ์กระจายสัญญาณเครือข่ายหลักและอุปกรณ์กระจายสัญญาณฯ</t>
  </si>
  <si>
    <t>รับเงินมัดจำประกันสัญญา เช่าอุปกรณ์กระจายสัญญาณเครือข่ายหลักและอุกปกรณ์กระจายสัญญาณเครือข่ายศูนย์ข้อมูลสารสนเทศสัญญาเลขที่ 642PO900004เช็คธนาคารไทยพาณิชย์ เช็คเลขที่ 00126573ลว.29/10/2020</t>
  </si>
  <si>
    <t>B1150/064</t>
  </si>
  <si>
    <t>642RC1050090</t>
  </si>
  <si>
    <t>สัญญาเลขที่ 1/2564</t>
  </si>
  <si>
    <t>ครุภัณฑ์ เก้าอี้พนักพิง เก้าอี้นักเรียน</t>
  </si>
  <si>
    <t>รับเงินมัดจำประกันสัญญา ตามสัญญาเลขที่ 1/2564</t>
  </si>
  <si>
    <t>ห้างหุ้นส่วนจำกัด  เอส.พี.วิชั่น</t>
  </si>
  <si>
    <t>B1122/099</t>
  </si>
  <si>
    <t>642RC106464</t>
  </si>
  <si>
    <t>เลขที่สัญญา 003/2564</t>
  </si>
  <si>
    <t>ร้านเครื่องดื่มอาหารว่าง</t>
  </si>
  <si>
    <t>รับเงินมัดจำประกันสัญญาร้านเครื่องดื่มอาหารว่างสัญญาเช่าเลขที่ 003/2564</t>
  </si>
  <si>
    <t>B1146/380</t>
  </si>
  <si>
    <t>642RC9000266</t>
  </si>
  <si>
    <t>เลขที่สัญญา จม(ส)15/2564</t>
  </si>
  <si>
    <t>จ้างเหมาบริการโครงการบำรุงรักษาระบบ RFID</t>
  </si>
  <si>
    <t>รับเงินมัดจำประกันซองจ้างเหมาบริการตามโครงการบำรุงรักษาระบบRFID ของสำนักวิทยบริการและเทคโนโลยีสารสนเทศณ ห้องสมุด มทร.พระนครสัญญาเลขที่ จม(ส) 15/2564เงินสดB1146/380</t>
  </si>
  <si>
    <t>B1122/176</t>
  </si>
  <si>
    <t>642RC106467</t>
  </si>
  <si>
    <t>เลขที่สัญญา จ.01/2564</t>
  </si>
  <si>
    <t>ซ่อมเครื่องปรับอากาศ จำนวน 20 เครื่อง</t>
  </si>
  <si>
    <t>รับเงินมัดจำประกันสัญญาซ่อมเครื่องปรับอากาศ จำนวน 20 เครื่องณ คณะเทคโนโลยีคหกรรมศาสตร์ มทร.พระนครสัญญาจ้างเลขที่ จ.01/2564</t>
  </si>
  <si>
    <t>ร้าน วี.เอส.แอร์ เซอร์วิส โดยนายสวัสดิ์ กระจ่างอนุวงศ์</t>
  </si>
  <si>
    <t>B1147/125</t>
  </si>
  <si>
    <t>642RC9000505</t>
  </si>
  <si>
    <t>สัญญาเลขที่ ป.4/2564</t>
  </si>
  <si>
    <t>ชุดปฏิบัติการความถี่สูงสำหรับอิเล็กทรอนิกส์อัจฉริยะในอุตสาหกรรม4.0</t>
  </si>
  <si>
    <t>รับเงินมัดจำประกันสัญญาสัญญาเลขที่ ป.4/2564ชุดปฏิบัติการความถี่สูงสำหรับอิเล็กทรอนิกส์อัจฉริยะในอุตสาหกรรม4.0 ของคณะครุศาสตร์อุตสาหกรรมโอน ธ.กรุงเทพ 880-700919-9 วันที่ 28 ธันวาคม 63</t>
  </si>
  <si>
    <t>B1147/137</t>
  </si>
  <si>
    <t>642RC9000516</t>
  </si>
  <si>
    <t>สัญญาเลขที่ จม(ส)25/2564</t>
  </si>
  <si>
    <t>จ้างบำรุงรักษาอุปกรณ์ระบบเครือข่ายหลักในงานบำรุงรักษาอุปกรณ์ระบบเครือข่ายคอมพิวเตอร์</t>
  </si>
  <si>
    <t>รับเงินมัดจำประกันสัญญาจ้างบำรุงรักษาอุปกรณ์ระบบเครือข่ายหลักในงานบำรุงรักษาอุปกรณ์ระบบเครือข่ายคอมพิวเตอร์สัญญาเลขที่ จม(ส)25/2564</t>
  </si>
  <si>
    <t>B1123/220</t>
  </si>
  <si>
    <t>642RC106507</t>
  </si>
  <si>
    <t>เช็คเลขที่ ทคศ.(ค)02/2564</t>
  </si>
  <si>
    <t>ซื้อครุภัณฑ์สาขาวิชาอุตสาหกรรมอาหาร</t>
  </si>
  <si>
    <t>รับเงินมัดจำประกันสัญญาซื้อครุภัณฑ์สาขาวิชาอุตสาหกรรมอาหาร แขวงวชิรพยาบาลเขตดุสิต กรุงเทพมหานคร จำนวน 1 ชุดสัญญาเลขที่ ทคศ.(ค) 02/2564</t>
  </si>
  <si>
    <t xml:space="preserve">จ้างเหมาบริการด้านสุขภาพ </t>
  </si>
  <si>
    <t xml:space="preserve"> ครุภัณฑ์พัดลมไอน้ำ,เครื่องฟอกอากาศแบบฝังใต้ฝ้าเพดาน</t>
  </si>
  <si>
    <t>ครุภัณฑ์ 1.เครื่องถ่ายเอกสารระบบดิจิตอล 2.เครื่องพิมพ์สำเนาระบบดิจิตอล 3.เครื่องทำลายเอกสาร</t>
  </si>
  <si>
    <t>สัญญาเลขที่ คอ.5/2564</t>
  </si>
  <si>
    <t xml:space="preserve">642RC111010  </t>
  </si>
  <si>
    <t>B714/445</t>
  </si>
  <si>
    <t>B714/436</t>
  </si>
  <si>
    <t xml:space="preserve">ครุภัณฑ์ชุดพัฒนาทักษะวิชาชีพครู </t>
  </si>
  <si>
    <t>รวมสวส.</t>
  </si>
  <si>
    <t>สวส</t>
  </si>
  <si>
    <t>642JV03042</t>
  </si>
  <si>
    <t>642PV12151</t>
  </si>
  <si>
    <t>บ.0524/64 เงินรับฝากมัดจำประกันสัญญา บ.คิดส์ คิดส์ สตูดิโอ จำกัด</t>
  </si>
  <si>
    <t>B6400723</t>
  </si>
  <si>
    <t>642PV12128</t>
  </si>
  <si>
    <t>บ.0564/64 เงินรับฝากมัดจำประกันสัญญา บ.เจ.พี.ซิสเต็มส์ คอร์ปอเรชั่น จำกัด</t>
  </si>
  <si>
    <t>B6400679</t>
  </si>
  <si>
    <t>642JV02015</t>
  </si>
  <si>
    <t>2/2/64 ล้างพักเงินมัดจำประกันสัญญา 642RC9000613  B1147/234  เช่าพื้นที่บนดาดฟ้าอาคารเรียนและปฏิบัติการ สัญญาเลขที่ 9/2563 จำนวนเงิน 83,100 บาท  บจก.ทรู มูฟ เอช ยูนิเวอร์แซล คอมมิวนิเคชั่น</t>
  </si>
  <si>
    <t>B6402594</t>
  </si>
  <si>
    <t>642PV02068</t>
  </si>
  <si>
    <t>บ.1068/64 เงินรับฝากมัดจำประกันสัญญา หจก.ภุชยันต์ 95</t>
  </si>
  <si>
    <t>B6402127</t>
  </si>
  <si>
    <t>642PV01092</t>
  </si>
  <si>
    <t>บ.0801/64 เงินรับฝากประกันสัญญา ร้าน วี.เอส.แอร์ เซอร์วิส</t>
  </si>
  <si>
    <t>B6401662</t>
  </si>
  <si>
    <t>642PV12152</t>
  </si>
  <si>
    <t>บ.0523/64 เงินรับฝากมัดจำประกันสัญญา บ.เป็นหนึ่ง โฮลดิ้ง จำกัด</t>
  </si>
  <si>
    <t>B6400724</t>
  </si>
  <si>
    <t>642JV02052</t>
  </si>
  <si>
    <t>16/2/64 ล้างพักเงินมัดจำประกันสัญญา 642RC1050297  B1159/135  สัญญาเลขที่ 5/2564 เครื่องปรับอากาศชนิดแขวน  บริษัท เจ.พี.ซิสเต็มส์ คอร์ปอเรชั่น จำกัด</t>
  </si>
  <si>
    <t>B6403131</t>
  </si>
  <si>
    <t>642JV02026</t>
  </si>
  <si>
    <t>17/2/64 ล้างพักเงินมัดจำประกันสัญญา 642RC9000659  B1147/281 เครื่องปรับอากาศชนิดฝังฝ้า ขนาด 42,000 BTU จำนวน 2 เครื่อง สัญญาเลขที่ 642PO900060  นายชาญณรงค์  ปันสุวรรณแก้ว</t>
  </si>
  <si>
    <t>B6402816</t>
  </si>
  <si>
    <t>642JV02051</t>
  </si>
  <si>
    <t>24/2/64 ล้างเงินมัดจำประกันสัญญา  642RC9000707 B1147/329 รับจ้างในงานจัดทำของที่ระลึกงานพิธีพระราชทานปริญญาบัตร สัญญาเลขที่ ว.2/2564  เริ่ม 25/2/64 - 11/3/64   ร้านมาสเตอร์คลาสซี่จิวเวลรี่</t>
  </si>
  <si>
    <t>B6403128</t>
  </si>
  <si>
    <t>642JV02053</t>
  </si>
  <si>
    <t>90-34-072</t>
  </si>
  <si>
    <t>25/2/64 ล้างเงินมัดจำประกันสัญญา 642RC106515  ซื้อครุภุณฑ์สาขาวิชาอาหารและโภชนาการ แขวงวชิรพยาบาล เขตดุสิต กรุงเทพมหานคร จำนวน 1 ชุด สัญญาซื้อขายเลขที่ ทคศ.(ค) 04/2564  บริษัท แสงเอกซัพพลายส์ จำกัด</t>
  </si>
  <si>
    <t>B6403132</t>
  </si>
  <si>
    <t>642JV03034</t>
  </si>
  <si>
    <t>1/3/64 ล้างพักเงินมัดจำประกันสัญญา 642RC106519  B1123/394  ซ่อมเครื่องปรับอากาศ จำนวน 10 รายการ  เริ่ม 02/03/64 - 06/03/64  จำนวนเงิน 7,745 บาท ร้าน วี.เอส.แอร์ เซอร์วิส โดย นายสวัสดิ์ กระจ่างอนุวงศ์</t>
  </si>
  <si>
    <t>B6403685</t>
  </si>
  <si>
    <t>642PV02170</t>
  </si>
  <si>
    <t>บ.1263/64 เงินรับฝากประกันสัญญา บ.เอ็ม.วอเตอร์ จำกัด</t>
  </si>
  <si>
    <t>B6402509</t>
  </si>
  <si>
    <t>642JV03036</t>
  </si>
  <si>
    <t>90-15-518</t>
  </si>
  <si>
    <t>9/3/64 ล้างพักเงินมัดจำประกันสัญญา 642RC9000793 จ้างทำปกปริญญาบัตร 2 รายการ เลขที่สัญญา ว.5/2564 เริ่ม 9/3/64-18/3/64  จำนวนเงิน 21,867 บาท  หจก. ภัทรการพิมพ์</t>
  </si>
  <si>
    <t>B6403699</t>
  </si>
  <si>
    <t>642PV02118</t>
  </si>
  <si>
    <t>บ.1069/64 เงินรับฝากประกันสัญญา บ.ทรัพย์ศรีไทย จำกัด</t>
  </si>
  <si>
    <t>B6402351</t>
  </si>
  <si>
    <t>642PV02119</t>
  </si>
  <si>
    <t>บ.1163/64 เงินรับฝากประกันสัญญา ร้าน บอย ฟิตเนส</t>
  </si>
  <si>
    <t>B6402359</t>
  </si>
  <si>
    <t>642PV03161</t>
  </si>
  <si>
    <t>บ.1493/64 เงินรับฝากมัดจำประกันสัญญา บ.เป็นหนึ่ง โฮลดิ้ง จำกัด</t>
  </si>
  <si>
    <t>B6403335</t>
  </si>
  <si>
    <t>642PV12150</t>
  </si>
  <si>
    <t>บ.0621/64 เงินรับฝากมัดจำประกันสัญญา บ.ไทย เอ เอ็น ที เอ็นจิเนียริ่ง จำกัด</t>
  </si>
  <si>
    <t>B6400722</t>
  </si>
  <si>
    <t>642JV03037</t>
  </si>
  <si>
    <t>90-15-519</t>
  </si>
  <si>
    <t>16/3/64 ล้างพักเงินมัดจำประกันสัญญา 642RC9000861 B1147/484 ซื้อวัสดุฝึกอบรม จำนวน 44 รายการ ประกอบเสร็จเรียบร้อยเป็นครุภัณฑ์ 1 ชุด เลขที่สัญญา วส.2/2564 จำนวนเงิน 495,080 บาท บจก.ไทยแอดวานซ์เซ็นเตอร์</t>
  </si>
  <si>
    <t>B6403706</t>
  </si>
  <si>
    <t>642JV03038</t>
  </si>
  <si>
    <t>90-15-520</t>
  </si>
  <si>
    <t>17/3/64 ล้างพักเงินมัดจำประกันสัญญา 642RC9000887 B1153/011 ซื้อวัสดุฝึกอบรม จำนวน 24 รายการ ประกอบเสร็จเรียบร้อยเป็นครุภัณฑ์ 1 ชุด เลขที่สัญญา วส.1/2564  จำนวนเงิน 488,440 บาท ร้านพีโรบอท</t>
  </si>
  <si>
    <t>B6403713</t>
  </si>
  <si>
    <t>642JV03039</t>
  </si>
  <si>
    <t>18/3/64 ล้างเงินมัดจำประกันสัญญา 642RC9000891 B1153/016  ซื้อขายและติดตั้งคอมพิวเตอร์ อุปกรณ์การประมวลผลระบบคอมพิวเตอร์ สัญญาเลขที่ 642PO900073  จำนวนเงิน 248,775 บาท  บจก. พี อาร์ พี คอมพิวเตอร์</t>
  </si>
  <si>
    <t>B6403729</t>
  </si>
  <si>
    <t>642PV03159</t>
  </si>
  <si>
    <t>บ.1451,1452/64 เงินรับฝากมัดจำประกันสัญญา บ.ซีที เอเชีย โรโบติกส์ จำกัด</t>
  </si>
  <si>
    <t>B6403333</t>
  </si>
  <si>
    <t>642PV03244</t>
  </si>
  <si>
    <t>บ.1650/64 วิศว</t>
  </si>
  <si>
    <t>B6403533</t>
  </si>
  <si>
    <t>642PV01096</t>
  </si>
  <si>
    <t>บ.0747/64 เงินรับฝากประกันสัญญา นางสมรักษ์ ศรีใส</t>
  </si>
  <si>
    <t>B6401672</t>
  </si>
  <si>
    <t>23/3/64 ปรับปรุงเงินรับฝากประกันสัญญา ขอริบหลักประกันสัญญาเช่าพื้นที่ร้าน 7-11 กรณีผิดสัญญา เพื่อนำส่งเป็นรายได้ของมหาวิทยาลัยฯ  ตามใบเสร็จรับเงิน 592RC9004584  B865/283</t>
  </si>
  <si>
    <t>B6403807</t>
  </si>
  <si>
    <t>642PV03158</t>
  </si>
  <si>
    <t>บ.1491/64 เงินรับฝากมัดจำประกันสัญญา บ.คัลเลอร์ดอกเตอร์ จำกัด</t>
  </si>
  <si>
    <t>B6403326</t>
  </si>
  <si>
    <t>642PV03388</t>
  </si>
  <si>
    <t>บ.1894/64 เงินรับฝาก ร้าน วี.เอส.แอร์ เซอร์วิส</t>
  </si>
  <si>
    <t>B6403957</t>
  </si>
  <si>
    <t>642JV04020</t>
  </si>
  <si>
    <t>90-15-521</t>
  </si>
  <si>
    <t>7/4/64 ล้างพักเงินมัดจำประกันสัญญา 642RC9001708  B1154/331  ตู้เก็บเอกสารรางเลื่อน ระบบพวงมาลัยหมุน จำนวน 2 ตู้  บจก.โลหะประทีป เน็กซ์เจน  เป็นเงิน 471,870 บาท</t>
  </si>
  <si>
    <t>B6404754</t>
  </si>
  <si>
    <t>642PV03160</t>
  </si>
  <si>
    <t>บ.1494/64 เงินรับฝากมัดจำประกันสัญญา บ.อินโนวิช โซลูชั่น จำกัด</t>
  </si>
  <si>
    <t>B6403334</t>
  </si>
  <si>
    <t>642JV04021</t>
  </si>
  <si>
    <t>90-15-522</t>
  </si>
  <si>
    <t>22/4/64 ล้างพักเงินมัดจำประกันสัญญา 642RC9001799 B1154/422 สัญญาเลขที่ 642PO900083 ลิขสิทธิโปรแกรมคอมพิวเตอร์พร้อมด้วยสื่อและคู่มือการใช้โปรแกรมคอมพิวเตอร์ บจก.แคด คาสท์ จำนวนเงิน 40,000 บาท</t>
  </si>
  <si>
    <t>B6404761</t>
  </si>
  <si>
    <t>642PV03389</t>
  </si>
  <si>
    <t>บ.1863/64 เงินรับฝาก บ.ทีนส์ ทีม จำกัด</t>
  </si>
  <si>
    <t>B6403958</t>
  </si>
  <si>
    <t>642JV04055</t>
  </si>
  <si>
    <t>90-15-523</t>
  </si>
  <si>
    <t>23/4/64 ล้างพักเงินมัดจำประกันสัญญา 642RC115067  B1104/06 ซื้อครุภัณฑ์ห้องพากย์เสียงโทรทัศน์ 1 ชุด สัญญาเลขที่ 1/2564</t>
  </si>
  <si>
    <t>B6405122</t>
  </si>
  <si>
    <t>642JV05031</t>
  </si>
  <si>
    <t>90-15-526</t>
  </si>
  <si>
    <t>17/5/64 ล้างพักเงินมัดจำประกันสัญญา 642RC9001870 B1154/493 ครุภัณฑ์เพื่อใช้จัดนิทรรศการ 3H สัญญาเลขที่ 642PO90091 จำนวนเงิน 499,856.92 บาท บริษัท สามารถ อินทีเรีย จำกัด</t>
  </si>
  <si>
    <t>B6405712</t>
  </si>
  <si>
    <t>642JV05067</t>
  </si>
  <si>
    <t>24/5/64 ล้างพักเงินมัดจำประกันสัญญา 642RC115069  B1104/070 สัญญาเช่าพื้นที่เพื่อจัดทำร้านค้า สัญญาเลขที่ 001/2564 เริ่ม 1/6/64-31/5/65  คุณชุมพล ธนาศรัณย์วงศ์</t>
  </si>
  <si>
    <t>B6405951</t>
  </si>
  <si>
    <t>642JV05032</t>
  </si>
  <si>
    <t>27/5/64 ล้างพักเงินมัดจำประกันสัญญา 642RC9001877 B1154/500 เลขที่ 13/2564 เพื่อการติดตั้งเครื่องฝาก ถอนเงินสดอัตโนมัติ ATM ของคณะบริหารฯ   ธนาคารกรุงไทย</t>
  </si>
  <si>
    <t>B6405714</t>
  </si>
  <si>
    <t>บริษัท พี.ที.เน็ตเวิร์ค จำกัด</t>
  </si>
  <si>
    <t>ห้างหุ้นส่วนจำกัด ภัทรการพิมพ์</t>
  </si>
  <si>
    <t>บริษัท ไทยแอดวานซ์เซ็นเซอร์ จำกัด</t>
  </si>
  <si>
    <t>ร้านพีโรบอท</t>
  </si>
  <si>
    <t>บริษัท โลหะประทีป เน็กซ์เจน จำกัด</t>
  </si>
  <si>
    <t>บริษัท แคด คาสท์ จำกัด</t>
  </si>
  <si>
    <t>บริษัท นิว เจนเนอร์เรชั่น เทคโนโลยี จำกัด</t>
  </si>
  <si>
    <t>บริษัท ทูแมกซ์ จำกัด</t>
  </si>
  <si>
    <t>บริษัท สามารถ อินทีเรีย จำกัด</t>
  </si>
  <si>
    <t>B1147/234</t>
  </si>
  <si>
    <t>B1147/281</t>
  </si>
  <si>
    <t>642RC9000659</t>
  </si>
  <si>
    <t>สัญญาเลขที่ 642PO900060</t>
  </si>
  <si>
    <t xml:space="preserve">เครื่องปรับอากาศชนิดฝังฝ้า ขนาด 42,000 BTU จำนวน 2 เครื่อง  </t>
  </si>
  <si>
    <t>B1147/329</t>
  </si>
  <si>
    <t>642RC9000707</t>
  </si>
  <si>
    <t>สัญญาเลขที่ ว.2/2564</t>
  </si>
  <si>
    <t>642RC9000793</t>
  </si>
  <si>
    <t>สัญญา ว.5/2564</t>
  </si>
  <si>
    <t xml:space="preserve">จ้างทำปกปริญญาบัตร 2 รายการ เลขที่ </t>
  </si>
  <si>
    <t>B1147/484</t>
  </si>
  <si>
    <t>642RC9000861</t>
  </si>
  <si>
    <t>B1153/011</t>
  </si>
  <si>
    <t>642RC9000887</t>
  </si>
  <si>
    <t>สัญญา วส.1/2564</t>
  </si>
  <si>
    <t>B1153/016</t>
  </si>
  <si>
    <t>B1154/331</t>
  </si>
  <si>
    <t xml:space="preserve"> 642RC9001708</t>
  </si>
  <si>
    <t>642RC9001870</t>
  </si>
  <si>
    <t>B1154/500</t>
  </si>
  <si>
    <t>642RC9001877</t>
  </si>
  <si>
    <t xml:space="preserve">ซื้อวัสดุฝึกอบรม จำนวน 24 รายการ ประกอบเสร็จเรียบร้อยเป็นครุภัณฑ์ 1 ชุด </t>
  </si>
  <si>
    <t>ตู้เก็บเอกสารรางเลื่อน ระบบพวงมาลัยหมุน จำนวน 2 ตู้</t>
  </si>
  <si>
    <t>B1147/415</t>
  </si>
  <si>
    <t>สัญญาเลขที่ 642PO900078</t>
  </si>
  <si>
    <t>642RC1050297</t>
  </si>
  <si>
    <t>B1159/135</t>
  </si>
  <si>
    <t xml:space="preserve">สัญญาเลขที่ 5/2564 </t>
  </si>
  <si>
    <t xml:space="preserve">เครื่องปรับอากาศชนิดแขวน  </t>
  </si>
  <si>
    <t>642RC106515</t>
  </si>
  <si>
    <t>สัญญาเลขที่ ทคศ.(ค) 04/2564</t>
  </si>
  <si>
    <t>642RC115067</t>
  </si>
  <si>
    <t>B1104/070</t>
  </si>
  <si>
    <t>642RC115069</t>
  </si>
  <si>
    <t>สัญญาเลขที่ 001/2564</t>
  </si>
  <si>
    <t>642RC9000613</t>
  </si>
  <si>
    <t>เช่าพื้นที่บนดาดฟ้าอาคารเรียน</t>
  </si>
  <si>
    <t>รับเงินมัดจำประกันสัญญา เช่าพื้นที่บนดาดฟ้าอาคารเรียนและปฏิบัติการ สาขาวิศวกรรมอุตสาหการ คณะวิศวกรรมศาสตร์สัญญาเลขที่ 9/2563เช็ค ธ.ไทยพาณิชย์ สำนักงานใหญ่ 9 #11550743 วันที่ 29 มกราคม 64</t>
  </si>
  <si>
    <t>บริษัท ทรู มูฟ เอช  ยูนิเวอร์แชล คอมมิวนิเคชั่น จำกัด (เลขประจำตัวผู้เสียภาษี 0105553045044)</t>
  </si>
  <si>
    <t>B1147/249</t>
  </si>
  <si>
    <t>642RC9000628</t>
  </si>
  <si>
    <t>642JV02016</t>
  </si>
  <si>
    <t>เช็ค 00052879</t>
  </si>
  <si>
    <t>ชุดครุภัณฑ์ห้องปฏิบัติการคอมพิวเตอร์สำหรับปัญญาประดิษฐ์และอินเตอร์เน็ตฯ</t>
  </si>
  <si>
    <t>รับเงินมัดจำประกันซอง ชุดคุรุภัณฑ์ห้องปฏิบัติการคอมพิวเตอร์สำหรับปัญญาประดิษฐ์และอินเตอร์เน็ตของสรรพสิ่งของคณะวิทยาศาสตร์และเทคโนโลยีแคชเชียร์เช็ค ธ.กรุงเทพ สาขาเดอะมอลล์บางแคเลขที่ 00052879 วันที</t>
  </si>
  <si>
    <t>B1147/250</t>
  </si>
  <si>
    <t>642RC9000629</t>
  </si>
  <si>
    <t>642JV02017</t>
  </si>
  <si>
    <t>เช็ค 00106506</t>
  </si>
  <si>
    <t>รับเงินมัดจำประกันซองชุดคุรุภัณฑ์ห้องปฏิบัติการคอมพิวเตอร์สำหรับปัญญาประดิษฐ์และอินเตอร์เน็ตของสรรพสิ่งของคณะวิทยาศาสตร์และเทคโนโลยีแคชเชียร์เช็ค ธ.กรุงเทพ สาขาสะพานใหม่ดอนเมืองเลขที่ 00106506 วั</t>
  </si>
  <si>
    <t>บริษัท เบญจะ ไอ.ที.จำกัด</t>
  </si>
  <si>
    <t>642PO900060</t>
  </si>
  <si>
    <t>เครื่องปรับอากาศชนิดฝังฝ้าขนาด 42,000 BTU</t>
  </si>
  <si>
    <t>รับเงินมัดจำประกันสัญญาสัญญาเลขที่ 642PO900060เครื่องปรับอากาศชนิดฝังฝ้าขนาด 42,000 BTUจำนวน 2 เครื่อง</t>
  </si>
  <si>
    <t>ของที่ระลึกงานพิธีพระราชทานปริญญา</t>
  </si>
  <si>
    <t>รับเงินมัดจำประกันสัญญา รับจ้างในงานจัดทำของที่ระลึกงานพิธีพระราชทานปริญญาบัตรสัญญาเลขที่ ว.2/2564</t>
  </si>
  <si>
    <t>ครุภัณฑ์เครื่องปรับอากาศแบบแขวน</t>
  </si>
  <si>
    <t>รับเงินมัดจำประกันสัญญา สัญญาเลขที่ 8/2564</t>
  </si>
  <si>
    <t>B1123/389</t>
  </si>
  <si>
    <t>ครุภุณฑ์สาขาวิชาอาหารและโภชนาการ</t>
  </si>
  <si>
    <t>รับเงินมัดจำประกันสัญญาซื้อครุภุณฑ์สาขาวิชาอาหารและโภชนาการ แขวงวชิรพยาบาล เขตดุสิต กรุงเทพมหานคร จำนวน 1 ชุด สัญญาซื้อขายเลขที่ ทคศ.(ค) 04/2564</t>
  </si>
  <si>
    <t>B1123/394</t>
  </si>
  <si>
    <t>642RC106519</t>
  </si>
  <si>
    <t>สัญญาเลขที่ จ.01/2564</t>
  </si>
  <si>
    <t>ซ่อมเครื่องปรับอากาศ จำนวน 10 รายการ</t>
  </si>
  <si>
    <t>รับเงินมัดจำประกันสัญญาซ่อมเครื่องปรับอากาศ จำนวน 10 รายการณ คณะเทคโนโลยีคหกรรมศาสตร์ มทร.พระนคร</t>
  </si>
  <si>
    <t>B1147/373</t>
  </si>
  <si>
    <t>642RC9000751</t>
  </si>
  <si>
    <t>642JV03035</t>
  </si>
  <si>
    <t>เลขที่สัญญา ว.3/2564</t>
  </si>
  <si>
    <t>ทำวารสารราชมงคลฉบับพิธีพระราชทานปริญญาบัตร ปี 2562</t>
  </si>
  <si>
    <t>รับเงินมัดจำประกันสัญญา ทำวารสารราชมงคลฉบับพิธีพระราชทานปริญญาบัตร ประจำปีการศึกษา 2562เลขที่สัญญา ว.3/2564</t>
  </si>
  <si>
    <t>เลขที่สัญญา ว.5/2564</t>
  </si>
  <si>
    <t>จ้างทำปกปริญญาบัตร 2 รายการ</t>
  </si>
  <si>
    <t>รับเงินมัดจำประกันสัญญาจ้างทำปกปริญญาบัตร 2 รายการ จำนวน 3,406 ปกสัญญาเลขที่ ว.5/2564</t>
  </si>
  <si>
    <t>เลขที่สัญญา วส.2/2564</t>
  </si>
  <si>
    <t>ซื้อวัสดุฝึกอบรม จำนวน 44 รายการ</t>
  </si>
  <si>
    <t>รับเงินมัดจำประกันซองซื้อวัสดุฝึกอบรม จำนวน 44 รายการ ประกอบเสร็จเรียบร้อยเป็นครุภัณฑ์ 1 ชุดโครงการพัฒนาระบบการผลิตจำลอง(Smart Factory) ของสถาบันสหวิทยาการดิจิทัลและหุ่นยนต์เงินสดB1147/484</t>
  </si>
  <si>
    <t>บริษัท ไทยแอดวานซ์เซ็นเตอร์ จำกัด</t>
  </si>
  <si>
    <t>เลขที่สัญญา วส.1/2564</t>
  </si>
  <si>
    <t>ซื้อวัสดุฝึกอบรม จำนวน 24 รายการ</t>
  </si>
  <si>
    <t>รับเงินมัดจำประกันสัญญาซื้อวัสดุฝึกอบรม จำนวน 24 รายการ ประกอบเสร็จเรียบร้อยเป็นคุรุภัณฑ์ 1 ชุด โครงการพัฒนาหุ่นยนต์ บริการต้นแบบสัญญาเลขที่ วส.1/2564</t>
  </si>
  <si>
    <t>ร้านพีโรบอท (นายภูวสิษฏ์  เอี่ยมสวยงาม)</t>
  </si>
  <si>
    <t>642RC9000891</t>
  </si>
  <si>
    <t>เลขที่สัญญา 642PO900073</t>
  </si>
  <si>
    <t>ซื้อขายและติดตั้งเครื่องคอมพิวเตอร์อุปกรณ์การประมวลผลระบบคอมพิวเตอร์</t>
  </si>
  <si>
    <t>รับเงินมัดจำประกันสัญญาซื้อขายและติดตั้งเครื่องคอมพิวเตอร์ อุปกรณ์การประมวลผลระบบคอมพิวเตอร์สัญญาเลขที่ 642PO900073</t>
  </si>
  <si>
    <t>B1154/423</t>
  </si>
  <si>
    <t>642RC9001800</t>
  </si>
  <si>
    <t>642JV04059</t>
  </si>
  <si>
    <t>เช็ค 15226813</t>
  </si>
  <si>
    <t>การก่อสร้างงานปรับปรุงอาคารบางกอกรอยัลเจมส์</t>
  </si>
  <si>
    <t>รับเงินมัดจำประกันซองการสร้างก่อสร้างงานปรับปรุงอาคารบางกอกรอยัลเจมส์(ถ.พิษณุโลก) มทร.พระนคร</t>
  </si>
  <si>
    <t>บริษัท กันต์กนิษฐ์  ก่อสร้าง จำกัด</t>
  </si>
  <si>
    <t>B1104/068</t>
  </si>
  <si>
    <t>ซื้อครุภัณฑ์ห้องพากย์เสียง</t>
  </si>
  <si>
    <t>รับเงินมัดจำประกันสัญญา-ซื้อครุภัณฑ์ห้องพากย์เสียงโทรทัศน์ 1 ชุด     เลขที่สัญญา 1/2564</t>
  </si>
  <si>
    <t>บริษัท นิว เจนเนอร์เรชั่น เทคโนโลยี่ จำกัด</t>
  </si>
  <si>
    <t>B1154/434</t>
  </si>
  <si>
    <t>642RC9001811</t>
  </si>
  <si>
    <t>642JV04056</t>
  </si>
  <si>
    <t>เช็ค 21323825</t>
  </si>
  <si>
    <t>รับเงินมัดจำประกันซองการจ้างก่อสร้างงานปรับปรุงอาคารบางกอกรอยัลเจมส์(ถ.พิษณุโลก) ด้วยวิธีประกวดราคาอิเล็กทรอนิกส์เช็ค ธ.ทหารไทย สาขาหนองจอก#21323825 วันที่ 21 เมษายน 64</t>
  </si>
  <si>
    <t>สัญญาเช่าพื้นที่เพื่อจัดทำร้านค้า</t>
  </si>
  <si>
    <t>รับเงินมัดจำประกันสัญญา 001/2564 สัญญาเช่าพื้นที่เพื่อจัดทำร้านค้า คณะเทคโนโลยีสื่อสารมวลชน มหาวิทยาลัยเทคโนโลยีราชมงคลพระนคร</t>
  </si>
  <si>
    <t>คุณชุมพล  ธนาศรัณย์วงศ์</t>
  </si>
  <si>
    <t>642RC9001708</t>
  </si>
  <si>
    <t>เลขที่สัญญา 642PO900078</t>
  </si>
  <si>
    <t>ตู้เก็บเอกสารรางเลื่อนระบบพวงมาลัยหมุน จำนวน 2 ตู้</t>
  </si>
  <si>
    <t>รับเงินมัดจำประกันสัญญาสัญญาเลขที่ 642PO900078ตู้เก็บเอกสารรางเลื่อน ระบบพวงมาลัยหมุน จำนวน 2 ตู้</t>
  </si>
  <si>
    <t>B1154/493</t>
  </si>
  <si>
    <t>สัญญาเลขที่ 642PO900091</t>
  </si>
  <si>
    <t>ครุภัณฑ์เพื่อใช้จัดนิทรรศการ 3H</t>
  </si>
  <si>
    <t>รับเงินมัดจำประกันสัญญาสัญญาเลขที่ 642PO900091ครุภัณฑ์เพื่อใช้จัดนิทรรศการ 3H แคชเชียร์เช็ค ธ.กรุงเทพ เลขที่ 00141625 วันที่ 14 พ.ค. 64</t>
  </si>
  <si>
    <t>สัญญาเลขที่ 13/2564</t>
  </si>
  <si>
    <t>ติดตั้งตู้ ATM ธนาคารกรุงไทย</t>
  </si>
  <si>
    <t>รับเงินมัดจำประกันสัญญาสัญญาเลขที่ 13/2564เพื่อติดตั้งเครื่องฝาก-ถอนเงินอัตโนมัติ (ATM)ของคณะบริหารธุรกิจโอน ธ.กรุงเทพ สาขามทร.พระนคร#880-700919-9 วันที่ 12 พฤษภาคม 64</t>
  </si>
  <si>
    <t>642JV07038</t>
  </si>
  <si>
    <t>642RC1050328</t>
  </si>
  <si>
    <t>642JV07039</t>
  </si>
  <si>
    <t>642RC1050329</t>
  </si>
  <si>
    <t>642JV09060</t>
  </si>
  <si>
    <t>90-15-528</t>
  </si>
  <si>
    <t>642JV09062</t>
  </si>
  <si>
    <t>90-15-529</t>
  </si>
  <si>
    <t>B1159/169</t>
  </si>
  <si>
    <t>เลขที่ 17/2564</t>
  </si>
  <si>
    <t>ร้านเคป โรงอาหาร อาคาร 90 ปี</t>
  </si>
  <si>
    <t>นางสาวชาลืณี  ใจหงส์ (ร้านเครป)</t>
  </si>
  <si>
    <t>B1159/170</t>
  </si>
  <si>
    <t>เลขที่ 18/2564</t>
  </si>
  <si>
    <t>นางสาววิรงรอง  วานิชสุจิต (ร้านเครื่องดื่ม)</t>
  </si>
  <si>
    <t>B1058/483</t>
  </si>
  <si>
    <t>642RC112002</t>
  </si>
  <si>
    <t>สัญญาเลขที่ สถอ.(ก)01/2564</t>
  </si>
  <si>
    <t>ปรับปรุงห้องปฏิบัติการ ๔๑๒ คณะสถาปัตยกรรมศาสตร์และการออกแบบ ศูนย์โชติเวช</t>
  </si>
  <si>
    <t>บริษัทโชคอำนวย มอเตอร์ เอ็นจิเนียริ่ง จำกัด</t>
  </si>
  <si>
    <t>B1156/117</t>
  </si>
  <si>
    <t>642RC9002505</t>
  </si>
  <si>
    <t>สัญญาเลขที่ กส.11/2564</t>
  </si>
  <si>
    <t>งานปรับปรุงสนามเอนกประสงค์</t>
  </si>
  <si>
    <t>กิจการร่วมค้า พีเคเอสแอดวานซ์</t>
  </si>
  <si>
    <t>652JV10036</t>
  </si>
  <si>
    <t>90-15-530</t>
  </si>
  <si>
    <t>90-15-531</t>
  </si>
  <si>
    <t>90-15-532</t>
  </si>
  <si>
    <t>90-15-533</t>
  </si>
  <si>
    <t>90-15-534</t>
  </si>
  <si>
    <t>90-15-537</t>
  </si>
  <si>
    <t>652JV10062</t>
  </si>
  <si>
    <t>90-15-538</t>
  </si>
  <si>
    <t>90-15-539</t>
  </si>
  <si>
    <t>652JV110033</t>
  </si>
  <si>
    <t>652JV110042</t>
  </si>
  <si>
    <t>90-15-541</t>
  </si>
  <si>
    <t>652JV110066</t>
  </si>
  <si>
    <t>652JV110105</t>
  </si>
  <si>
    <t>90-15-542</t>
  </si>
  <si>
    <t>90-15-543</t>
  </si>
  <si>
    <t>90-15-547</t>
  </si>
  <si>
    <t>652JV01044</t>
  </si>
  <si>
    <t>90-15-549</t>
  </si>
  <si>
    <t>652JV01057</t>
  </si>
  <si>
    <t>90-15-550</t>
  </si>
  <si>
    <t>652JV02024</t>
  </si>
  <si>
    <t>90-15-552</t>
  </si>
  <si>
    <t>90-15-555</t>
  </si>
  <si>
    <t>652JV03004</t>
  </si>
  <si>
    <t>90-15-556</t>
  </si>
  <si>
    <t>652JV03005</t>
  </si>
  <si>
    <t>90-15-557</t>
  </si>
  <si>
    <t>652JV05021</t>
  </si>
  <si>
    <t>90-15-559</t>
  </si>
  <si>
    <t>652JV06033</t>
  </si>
  <si>
    <t>90-15-564</t>
  </si>
  <si>
    <t>652JV06034</t>
  </si>
  <si>
    <t>90-15-560</t>
  </si>
  <si>
    <t>90-15-567</t>
  </si>
  <si>
    <t>652JV07020</t>
  </si>
  <si>
    <t>90-15-568</t>
  </si>
  <si>
    <t>652JV07022</t>
  </si>
  <si>
    <t>652JV07023</t>
  </si>
  <si>
    <t>652JV07024</t>
  </si>
  <si>
    <t>90-15-569</t>
  </si>
  <si>
    <t>652JV08010</t>
  </si>
  <si>
    <t>652JV08011</t>
  </si>
  <si>
    <t>652JV08046</t>
  </si>
  <si>
    <t>652JV08047</t>
  </si>
  <si>
    <t>652JV09027</t>
  </si>
  <si>
    <t>ครุภัณฑ์เครื่องคอมพิวเตอร์ All in one สำหรับงานประมวลผล จำนวน 20 เครื่อง</t>
  </si>
  <si>
    <t xml:space="preserve">ร้านถ่ายเอกสาร บริเวณอาคาร 2 ชั้น 1 </t>
  </si>
  <si>
    <t xml:space="preserve">เช่าเครื่องถ่ายเอกสาร จำนวน 20 เครื่อง </t>
  </si>
  <si>
    <t>ครุภัณฑ์ กล้องวงจรปิดอาคาร 2 จำนวน 1 ระบบ</t>
  </si>
  <si>
    <t xml:space="preserve">ปรับปรุงระบบปะปาอาคาร 5 จำนวน 1 รายการ  </t>
  </si>
  <si>
    <t xml:space="preserve">ชุดปฏิบัติการ CAD-CAM-CAF สำหรับงานแม่พิมพ์ จำนวน 1 ชุด </t>
  </si>
  <si>
    <t>ติดตั้งตู้จำหน่ายสินค้าอัตโนมัติอัจฉริยะ จำนวน 4 ศูนย์ เป็นจำนวน 8 เครื่อง</t>
  </si>
  <si>
    <t xml:space="preserve">ชุดปฎิบัติการควบคุมทางไกลห้องเรียนออนไลน์หุ่นยนต์เสมือนจริงในงานอุตสาหกรรม จำนวน 1 ชุด  </t>
  </si>
  <si>
    <t xml:space="preserve">โรงอาหาร ขอเช่าพื้นที่ในวันที่ 1 กค. 2565 ร้านค้าที่ 18/2565 (จำนวน 3 เดือน) </t>
  </si>
  <si>
    <t>นางสาวภิญญาพัชญ์ อยู่เกิด (เดือนละ 2,000 บาท 3 เดือน)</t>
  </si>
  <si>
    <t xml:space="preserve">เช่าพื้นที่ในวันที่ 1 กค. 2565 ร้านค้าที่ 16/2565 (จำนวน 3 เดือน) </t>
  </si>
  <si>
    <t xml:space="preserve">เช่าพื้นที่ ค้าขายอาหารตามสั่ง ไก่ทอด ไส้กรอก  ข้าวคลุกกะปิ  (จำนวน 3 เดือน) </t>
  </si>
  <si>
    <t>เช่าพื้นที่บนดาดฟ้าอาคาร 90 ปี</t>
  </si>
  <si>
    <t>เครื่องคอมพิวเตอร์อุปกรณ์การประมวลผลระบบคอมพิวเตอร์</t>
  </si>
  <si>
    <t>ซ่อมเปลี่ยนหลังคาอาคารเรือนปัญญา และแนวน้ำรั่วอาคารโชติเวช จำนวน 2 รายการ</t>
  </si>
  <si>
    <t xml:space="preserve">ตู้ควบคุมอุณหภูมิและความชื้น 3 ตู้ </t>
  </si>
  <si>
    <t xml:space="preserve">ตู้จำหน่ายหยอดเหรียญสินค้า </t>
  </si>
  <si>
    <t xml:space="preserve">ร้านถ่ายเอกสาร บริเวณอาคารพร้อมมงคล ชั้น 2จำนวน 3 เดือนๆ ละ 3,000 บาท </t>
  </si>
  <si>
    <t>จ้างเหมาบริการบำรุงรักษาระบบปรับอากาศ</t>
  </si>
  <si>
    <t xml:space="preserve">จ้างทำปกปริญญาบัตร </t>
  </si>
  <si>
    <t xml:space="preserve">จ้างออกแบบปรับปรุงห้องตัดต่อภาพและเสียง  </t>
  </si>
  <si>
    <t xml:space="preserve">เครื่องปรับอากาศแบบแยกส่วนชนิดแขวนขนาด 30,000 BTU จำนวน 7 เครื่อง </t>
  </si>
  <si>
    <t xml:space="preserve">ขอใช้พื้นที่ โรงอาหารอาคาร 90 ปี  </t>
  </si>
  <si>
    <t>B1022/160</t>
  </si>
  <si>
    <t>652RC101001</t>
  </si>
  <si>
    <t>สัญญาเลขที่ 3/2565</t>
  </si>
  <si>
    <t>บริษัท บีเลิฟต์ ซิสเทค จำกัด</t>
  </si>
  <si>
    <t>B1156/436</t>
  </si>
  <si>
    <t>652RC9000120</t>
  </si>
  <si>
    <t>สัญญาเลขที่ ว.2/2565</t>
  </si>
  <si>
    <t>B1157/364</t>
  </si>
  <si>
    <t>652RC9000552</t>
  </si>
  <si>
    <t>สัญญาเลขที่ 652PO900062</t>
  </si>
  <si>
    <t>บริษัท เอ็มเอฟพีลิ้งค์ (ประเทศไทย) จำกัด</t>
  </si>
  <si>
    <t>บริษัท โซฮิโต้ (ประเทศไทย) จำกัด</t>
  </si>
  <si>
    <t>B1159/228</t>
  </si>
  <si>
    <t>652RC1050025</t>
  </si>
  <si>
    <t>นายชัยวัฒน์  จันทโรทัย</t>
  </si>
  <si>
    <t>บำรุงรักษาระบบไฟฟ้าสำรอง</t>
  </si>
  <si>
    <t>บริษัท ดาต้าคอมเอเซีย จำกัด</t>
  </si>
  <si>
    <t>B1104/123</t>
  </si>
  <si>
    <t>652RC115040</t>
  </si>
  <si>
    <t>สัญญาเลขที่ อ.1/2565</t>
  </si>
  <si>
    <t>บริษัท ทวินพีค ดีไซน์ จำกัด</t>
  </si>
  <si>
    <t>B1157/013</t>
  </si>
  <si>
    <t>652RC9000196</t>
  </si>
  <si>
    <t>สัญญาเลขที่ ค.4/2565</t>
  </si>
  <si>
    <t>B1159/299</t>
  </si>
  <si>
    <t>652RC1050095</t>
  </si>
  <si>
    <t>เลขที่ 21/2564</t>
  </si>
  <si>
    <t>นางสาวนรมล  ธรรมเกษร</t>
  </si>
  <si>
    <t>ห้างหุ้นส่วนจำกัด เอจีเอ กะแอร์</t>
  </si>
  <si>
    <t>บริษัท สยามนคร จำกัด</t>
  </si>
  <si>
    <t>B1157/233</t>
  </si>
  <si>
    <t>652RC9000419</t>
  </si>
  <si>
    <t>B1159/341</t>
  </si>
  <si>
    <t>652RC1050132</t>
  </si>
  <si>
    <t>สัญญาเช่าเลขที่ 1/2565</t>
  </si>
  <si>
    <t>B1159/360</t>
  </si>
  <si>
    <t>652RC1050151</t>
  </si>
  <si>
    <t>ห้างหุ้นส่วนจำกัด ชิปคอร์ปอเรชั่น</t>
  </si>
  <si>
    <t>B1166/317</t>
  </si>
  <si>
    <t>652RC106051</t>
  </si>
  <si>
    <t>สัญญาเลขที่ ทคศ.(ก)1/2565</t>
  </si>
  <si>
    <t>ห้างหุ้นส่วนจำกัด ชัยมงคล 999</t>
  </si>
  <si>
    <t>B1192/363</t>
  </si>
  <si>
    <t>652RC9001061</t>
  </si>
  <si>
    <t>สัญญาเลขที่ ป.11/2565</t>
  </si>
  <si>
    <t>บริษัท ดีไซน์ โธร แมนูแฟคเจอร์ริ่ง จำกัด</t>
  </si>
  <si>
    <t>เช่าพื้นที่เพื่อจัดทำร้านค้า</t>
  </si>
  <si>
    <t>บริษัท เอ็ดดู-แคร์ เทค จำกัด</t>
  </si>
  <si>
    <t>B1194/058</t>
  </si>
  <si>
    <t>652RC9001256</t>
  </si>
  <si>
    <t>เลขที่ 13/2565</t>
  </si>
  <si>
    <t>บริษัท ทรู ดิจิทัล กรุ๊ป จำกัด</t>
  </si>
  <si>
    <t>B1194/062</t>
  </si>
  <si>
    <t>652RC9001260</t>
  </si>
  <si>
    <t>เลขที่ ป.14/2565</t>
  </si>
  <si>
    <t>B1134/376</t>
  </si>
  <si>
    <t>652RC104051</t>
  </si>
  <si>
    <t>เลขที่ 18/2565</t>
  </si>
  <si>
    <t>นายกรุงสีห์  การุณย์นวสิริ</t>
  </si>
  <si>
    <t>B11134/381</t>
  </si>
  <si>
    <t>652RC104056</t>
  </si>
  <si>
    <t>สัญญาเลขที่ 15/2565</t>
  </si>
  <si>
    <t>เช่าพื้นที่</t>
  </si>
  <si>
    <t>นางสาวพรทิพย์  แผ่นทอง</t>
  </si>
  <si>
    <t>B1159/411</t>
  </si>
  <si>
    <t>652RC1050201</t>
  </si>
  <si>
    <t>เลขที่ 22/2565</t>
  </si>
  <si>
    <t>B1134/379</t>
  </si>
  <si>
    <t>652RC104054</t>
  </si>
  <si>
    <t>เลขที่ 16/2565</t>
  </si>
  <si>
    <t>สัญญาเลขที่ จ.07/2565</t>
  </si>
  <si>
    <t>B1196/086</t>
  </si>
  <si>
    <t>652RC9001795</t>
  </si>
  <si>
    <t>สัญญาเลขที่ 17/2565</t>
  </si>
  <si>
    <t>B1194/410</t>
  </si>
  <si>
    <t>652RC9001615</t>
  </si>
  <si>
    <t>สัญญาเลขที่ 16/2565</t>
  </si>
  <si>
    <t>B1194/412</t>
  </si>
  <si>
    <t>652RC9001617</t>
  </si>
  <si>
    <t>B1168/469</t>
  </si>
  <si>
    <t>652RC106262</t>
  </si>
  <si>
    <t>B1194/472</t>
  </si>
  <si>
    <t>652RC9001676</t>
  </si>
  <si>
    <t>สัญญาเลขที่ ค.9/2565</t>
  </si>
  <si>
    <t>บริษัท ซายน์ เทคโนโลยี อีควิปเม้นท์ จำกัด</t>
  </si>
  <si>
    <t>นางสาวสุรีรัตน์ ด้วงไพร</t>
  </si>
  <si>
    <t>นายโชคชัย ดีล้วน</t>
  </si>
  <si>
    <t>นายกฤษฎา โลหะสาร</t>
  </si>
  <si>
    <t>นายพีระพงศ์ อังศุสานนท์</t>
  </si>
  <si>
    <t>นางสาวนิรัชรา  ศรีโปดก</t>
  </si>
  <si>
    <t>บริษัท ไอที ดีลิเวอร์รี่ จำกัด</t>
  </si>
  <si>
    <t>นางสาวพรเพ็ญ  สุขก้อน</t>
  </si>
  <si>
    <t xml:space="preserve"> เครื่องถ่ายเอกสาร</t>
  </si>
  <si>
    <t>บริหารทรัพย์สิน</t>
  </si>
  <si>
    <t xml:space="preserve">  </t>
  </si>
  <si>
    <t>เช่าพื้นที่ติดตั้งเครื่องฝาก-ถอนเงินอัตโนมัติ ของคณะวิทย์</t>
  </si>
  <si>
    <t>เช่าพื้นที่ติดตั้งเครื่องฝาก - ถอนเงิน ATM ของคณะคหกรรม</t>
  </si>
  <si>
    <t>ค่าเช่าพื้นที่ เอทีเอ็ม ของคณะบริหาร</t>
  </si>
  <si>
    <t>ณ  วันที่  30 กันยายน 2566</t>
  </si>
  <si>
    <t>90-15-572</t>
  </si>
  <si>
    <t>นางลัดดา ทวีอภิญญา</t>
  </si>
  <si>
    <t>90-15-574</t>
  </si>
  <si>
    <t>บริษัท ชุบศรเอ็นเตอร์ไพรส์ จำกัด</t>
  </si>
  <si>
    <t>90-15-575</t>
  </si>
  <si>
    <t>ร้าน เอส.ที.แอร์</t>
  </si>
  <si>
    <t>90-15-576</t>
  </si>
  <si>
    <t>บริษัท พี.เอส.ไอ.เซลส์ แอนด์ เซอร์วิส จำกัด</t>
  </si>
  <si>
    <t>90-15-577</t>
  </si>
  <si>
    <t>นางสาวทรรศนีย์ จิตศศิวิมล</t>
  </si>
  <si>
    <t>90-15-578</t>
  </si>
  <si>
    <t>บริษัท วัน คอมมูนิตี้ จำกัด</t>
  </si>
  <si>
    <t>90-15-579</t>
  </si>
  <si>
    <t>บริษัท ฟอร์ท เวนดิ้ง จำกัด</t>
  </si>
  <si>
    <t>90-15-580</t>
  </si>
  <si>
    <t>บริษัท เวรี่กู๊ด เอ็นเตอร์ ไพรส์ จำกัด</t>
  </si>
  <si>
    <t>90-15-581</t>
  </si>
  <si>
    <t>บริษัท เอสพี ลูบแอนด์ซัพพลาย จำกัด</t>
  </si>
  <si>
    <t>90-15-582</t>
  </si>
  <si>
    <t>บริษัท ไซเบอร์นิค จำกัด</t>
  </si>
  <si>
    <t>90-15-583</t>
  </si>
  <si>
    <t>บริษัท ไอบีแอล แมนเนจเม้นท์ จำกัด</t>
  </si>
  <si>
    <t>90-15-584</t>
  </si>
  <si>
    <t>นางธนพิชฐา  จันตะศิลป์</t>
  </si>
  <si>
    <t>90-15-585</t>
  </si>
  <si>
    <t>บริษัท ซาวด์สกรีน โซลูชั่น จำกัด</t>
  </si>
  <si>
    <t>90-15-586</t>
  </si>
  <si>
    <t>บริษัท เอ็นเดล เอ็นจิเนียริ่ง จำกัด</t>
  </si>
  <si>
    <t>90-15-587</t>
  </si>
  <si>
    <t>บริษัท ไทยซอฟต์อัพ จำกัด</t>
  </si>
  <si>
    <t>90-15-588</t>
  </si>
  <si>
    <t>บริษัท เอฟ.ที.เอ กรุ๊ป จำกัด</t>
  </si>
  <si>
    <t>90-15-589</t>
  </si>
  <si>
    <t>บริษัท ที ดับบลิว เอ็นจิเนียริ่ง แอนด์ โปรแกรมมิ่ง จำกัด</t>
  </si>
  <si>
    <t>90-15-590</t>
  </si>
  <si>
    <t>บริษัท แอดไวซ์ ไอที อินฟินิท จำกัด (มหาชน)</t>
  </si>
  <si>
    <t>90-15-592</t>
  </si>
  <si>
    <t>บริษัท ดี เฮาซิง 88  จำกัด</t>
  </si>
  <si>
    <t>90-15-593</t>
  </si>
  <si>
    <t>บริษัท สมาร์ท โซลูชั่น 1996 จำกัด</t>
  </si>
  <si>
    <t>90-15-594</t>
  </si>
  <si>
    <t>ห้างหุ้นส่วนสามัญ จิตรเกื้อกูล</t>
  </si>
  <si>
    <t>90-15-597</t>
  </si>
  <si>
    <t>นายพิริยะ  ใจแสวง</t>
  </si>
  <si>
    <t>90-15-598</t>
  </si>
  <si>
    <t>สุนันทา  รัชฏะเวคิณ</t>
  </si>
  <si>
    <t>90-15-599</t>
  </si>
  <si>
    <t>บริษัท พิล เทคโนโลยี จำกัด</t>
  </si>
  <si>
    <t>90-15-600</t>
  </si>
  <si>
    <t>บริษัท ๖ กุมภา จำกัด</t>
  </si>
  <si>
    <t>90-15-601</t>
  </si>
  <si>
    <t>นางสาวดารียา  พันธ์โพธิ์</t>
  </si>
  <si>
    <t>90-15-602</t>
  </si>
  <si>
    <t>บริษัท ควอนตัม เอ็กซ์ จำกัด</t>
  </si>
  <si>
    <t>90-15-603</t>
  </si>
  <si>
    <t>บริษัท อีซีมอลล์ จำกัด</t>
  </si>
  <si>
    <t>90-15-604</t>
  </si>
  <si>
    <t>นางสาวอิงอร ขันทนง</t>
  </si>
  <si>
    <t>662JV10042</t>
  </si>
  <si>
    <t>662JV10044</t>
  </si>
  <si>
    <t>662JV10046</t>
  </si>
  <si>
    <t>662JV10047</t>
  </si>
  <si>
    <t>662JV10048</t>
  </si>
  <si>
    <t>662JV10049</t>
  </si>
  <si>
    <t>662JV10054</t>
  </si>
  <si>
    <t>662JV10056</t>
  </si>
  <si>
    <t>662JV10058</t>
  </si>
  <si>
    <t>662JV10059</t>
  </si>
  <si>
    <t>662JV10060</t>
  </si>
  <si>
    <t>662JV10061</t>
  </si>
  <si>
    <t>662JV10112</t>
  </si>
  <si>
    <t>662JV10113</t>
  </si>
  <si>
    <t>662JV10115</t>
  </si>
  <si>
    <t>662JV110017</t>
  </si>
  <si>
    <t>662JV110018</t>
  </si>
  <si>
    <t>662JV110019</t>
  </si>
  <si>
    <t>662JV110020</t>
  </si>
  <si>
    <t>662JV110021</t>
  </si>
  <si>
    <t>662JV110027</t>
  </si>
  <si>
    <t>662JV110028</t>
  </si>
  <si>
    <t>662JV110029</t>
  </si>
  <si>
    <t>662JV110030</t>
  </si>
  <si>
    <t>662JV110031</t>
  </si>
  <si>
    <t>662JV110032</t>
  </si>
  <si>
    <t>662JV110033</t>
  </si>
  <si>
    <t>662JV110039</t>
  </si>
  <si>
    <t>662JV110034</t>
  </si>
  <si>
    <t>662JV110035</t>
  </si>
  <si>
    <t>662JV110036</t>
  </si>
  <si>
    <t>662JV110037</t>
  </si>
  <si>
    <t>662JV110064</t>
  </si>
  <si>
    <t>662JV110063</t>
  </si>
  <si>
    <t>662JV12008</t>
  </si>
  <si>
    <t>662JV12042</t>
  </si>
  <si>
    <t>662JV12086</t>
  </si>
  <si>
    <t>662JV12084</t>
  </si>
  <si>
    <t>662JV01012</t>
  </si>
  <si>
    <t>662JV01035</t>
  </si>
  <si>
    <t>662JV01036</t>
  </si>
  <si>
    <t>662JV01041</t>
  </si>
  <si>
    <t>662JV01063</t>
  </si>
  <si>
    <t>662RC111072</t>
  </si>
  <si>
    <t>662JV02049</t>
  </si>
  <si>
    <t>662JV02040</t>
  </si>
  <si>
    <t>662JV02048</t>
  </si>
  <si>
    <t>662JV02059</t>
  </si>
  <si>
    <t>662JV02069</t>
  </si>
  <si>
    <t>662JV03014</t>
  </si>
  <si>
    <t>662JV03019</t>
  </si>
  <si>
    <t>662JV03020</t>
  </si>
  <si>
    <t>662JV03033</t>
  </si>
  <si>
    <t>662JV04063</t>
  </si>
  <si>
    <t>662JV04059</t>
  </si>
  <si>
    <t>662JV05075</t>
  </si>
  <si>
    <t>662JV06073</t>
  </si>
  <si>
    <t>662JV06070</t>
  </si>
  <si>
    <t>662JV06081</t>
  </si>
  <si>
    <t>662JV06078</t>
  </si>
  <si>
    <t>662JV07026</t>
  </si>
  <si>
    <t>662JV07027</t>
  </si>
  <si>
    <t>662JV07030</t>
  </si>
  <si>
    <t>662JV07025</t>
  </si>
  <si>
    <t>662JV08002</t>
  </si>
  <si>
    <t>662JV08027</t>
  </si>
  <si>
    <t>662JV08031</t>
  </si>
  <si>
    <t>662JV08016</t>
  </si>
  <si>
    <t>662JV08040</t>
  </si>
  <si>
    <t>662JV08025</t>
  </si>
  <si>
    <t>662JV08026</t>
  </si>
  <si>
    <t>662JV08049</t>
  </si>
  <si>
    <t>662JV08051</t>
  </si>
  <si>
    <t>662JV09051</t>
  </si>
  <si>
    <t>662JV09139</t>
  </si>
  <si>
    <t>662JV09177</t>
  </si>
  <si>
    <t>662JV09179</t>
  </si>
  <si>
    <t>B1169/260</t>
  </si>
  <si>
    <t>662RC106001</t>
  </si>
  <si>
    <t>สัญญาเลขที่ (ทค.)002/2566</t>
  </si>
  <si>
    <t>B1216/030</t>
  </si>
  <si>
    <t>662RC115011</t>
  </si>
  <si>
    <t>สัญญาเลขที่ ต.3/2566</t>
  </si>
  <si>
    <t>B1216/034</t>
  </si>
  <si>
    <t>662RC115015</t>
  </si>
  <si>
    <t>สัญญาเลขที่ จ.1/2566</t>
  </si>
  <si>
    <t>จ้างเหมาทำความสะอาดอาคาร</t>
  </si>
  <si>
    <t>B1169/283</t>
  </si>
  <si>
    <t>662RC106004</t>
  </si>
  <si>
    <t>สัญญาเลขที่ บส 001/2566</t>
  </si>
  <si>
    <t>B1196/313</t>
  </si>
  <si>
    <t>662RC9000072</t>
  </si>
  <si>
    <t>สัญญาเลขที่ ว.1/2566</t>
  </si>
  <si>
    <t>น้ำดื่มประจำปีงบประมาณ 2566</t>
  </si>
  <si>
    <t>B1169/301</t>
  </si>
  <si>
    <t>662RC106010</t>
  </si>
  <si>
    <t>สัญญาเลขที่ (ทค.)3/2566</t>
  </si>
  <si>
    <t>B 1163/219</t>
  </si>
  <si>
    <t>662RC111001</t>
  </si>
  <si>
    <t>เลขที่ จม.1/2566</t>
  </si>
  <si>
    <t>พนักงานทำความสะอาด</t>
  </si>
  <si>
    <t>B 1163/220</t>
  </si>
  <si>
    <t>662RC111002</t>
  </si>
  <si>
    <t>เลขที่ จม.2/2566</t>
  </si>
  <si>
    <t>B 1163/221</t>
  </si>
  <si>
    <t>662RC111003</t>
  </si>
  <si>
    <t>เลขที่ จม.3/2566</t>
  </si>
  <si>
    <t>B 1163/223</t>
  </si>
  <si>
    <t>662RC111005</t>
  </si>
  <si>
    <t>เลขที่ จม.4/2566</t>
  </si>
  <si>
    <t>B 1163/224</t>
  </si>
  <si>
    <t>662RC111006</t>
  </si>
  <si>
    <t>เลขที่ จม.5/2566</t>
  </si>
  <si>
    <t>B 1163/225</t>
  </si>
  <si>
    <t>662RC111007</t>
  </si>
  <si>
    <t>B1196/432</t>
  </si>
  <si>
    <t>662RC9000192</t>
  </si>
  <si>
    <t>สัญญาเลขที่ 010/2562</t>
  </si>
  <si>
    <t>เช่าพื้นที่บนดาดฟ้า</t>
  </si>
  <si>
    <t>B1196/433</t>
  </si>
  <si>
    <t>662RC9000197</t>
  </si>
  <si>
    <t>สัญญาเลขที่ 662PO900004</t>
  </si>
  <si>
    <t>เช่าอุปกรณ์กระจายสัญญาณเครือข่าย</t>
  </si>
  <si>
    <t>B1196/434</t>
  </si>
  <si>
    <t>662RC9000198</t>
  </si>
  <si>
    <t>สัญญาเลขที่ จม(ส)13/2566</t>
  </si>
  <si>
    <t>จ้างเหมาบริการล้างทำความสะอาดเครื่องปรับอากาศ</t>
  </si>
  <si>
    <t>B1196/441</t>
  </si>
  <si>
    <t>662RC9000205</t>
  </si>
  <si>
    <t>สัญญาเลขที่ 662PO900008</t>
  </si>
  <si>
    <t>B1196/442</t>
  </si>
  <si>
    <t>662RC9000206</t>
  </si>
  <si>
    <t>สัญญาเลขที่ 662PS900002</t>
  </si>
  <si>
    <t>จ้างเหมาบริการบำรุงรักษาระบบดับเพลิงอัตโนมัติ</t>
  </si>
  <si>
    <t>B1226/006</t>
  </si>
  <si>
    <t>662RC9000270</t>
  </si>
  <si>
    <t>สัญญาเลขที่ ค.7/2566</t>
  </si>
  <si>
    <t>ครุภัณฑ์เครื่องถ่ายเอกสารและหมึก 2 เครื่อง</t>
  </si>
  <si>
    <t>B1226/005</t>
  </si>
  <si>
    <t>662RC9000269</t>
  </si>
  <si>
    <t>สัญญาเลขที่ ค.6/2566</t>
  </si>
  <si>
    <t>ครุภัณฑ์คอมพิวเตอร์แท็บเล็ตสำหรับห้องประชุม จำนวน 1 ระบบ</t>
  </si>
  <si>
    <t>B1185/087</t>
  </si>
  <si>
    <t>662RC104047</t>
  </si>
  <si>
    <t>สัญญาเลขที่ จม.7/2566</t>
  </si>
  <si>
    <t>B1226/189</t>
  </si>
  <si>
    <t>662RC9000452</t>
  </si>
  <si>
    <t>สัญญาเลขที่ ค.9/2566</t>
  </si>
  <si>
    <t>ครุภัณฑ์ 4 รายการ</t>
  </si>
  <si>
    <t>B1226/201</t>
  </si>
  <si>
    <t>662RC9000464</t>
  </si>
  <si>
    <t>สัญญาเลขที่ ค.10/2566</t>
  </si>
  <si>
    <t>คอมพิวเตอร์สำหรับประมวลผลแบบที่ 2</t>
  </si>
  <si>
    <t>B1185/186</t>
  </si>
  <si>
    <t>662RC104133</t>
  </si>
  <si>
    <t>สัญญาเลขที่ 20/2566</t>
  </si>
  <si>
    <t>ตู้เต่าบิน</t>
  </si>
  <si>
    <t>B1185/191</t>
  </si>
  <si>
    <t>662RC104138</t>
  </si>
  <si>
    <t>สัญญาเลขที่ 19/2566</t>
  </si>
  <si>
    <t>B1061/310</t>
  </si>
  <si>
    <t>662RC112008</t>
  </si>
  <si>
    <t>สัญญาเลขที่ สถอ.(ค)01/2566</t>
  </si>
  <si>
    <t>โปรเจคเตอร์ฉายใกล้มีระบบสัมผัสแบบโต้ตอบ</t>
  </si>
  <si>
    <t>B 1163/290</t>
  </si>
  <si>
    <t>สัญญาเลขที่ คอ.02/2566</t>
  </si>
  <si>
    <t>ครุภัณฑ์ระบบการเพิ่มประสิทธิภาพพลังงานสะอาดและอุปกรณ์ประหยัดพลังงานแบบอัจฉริยะ</t>
  </si>
  <si>
    <t>B1226/475</t>
  </si>
  <si>
    <t>662RC9000737</t>
  </si>
  <si>
    <t>สัญญาเลขที่ ค.19/2566</t>
  </si>
  <si>
    <t>ชุดฝึกระบบอุคสาหกรรมอิเล็กทรอนิกส์อัจฉริยะ 4.0</t>
  </si>
  <si>
    <t>B1216/084</t>
  </si>
  <si>
    <t>662RC115066</t>
  </si>
  <si>
    <t>สัญญาเลขที่ บร.1/2566</t>
  </si>
  <si>
    <t>เช่าพื้นที่ติดตั้งตู้จำหน่ายสินค้าหยอดเหรียญอัตโนมัติ</t>
  </si>
  <si>
    <t>B1227/023</t>
  </si>
  <si>
    <t>662RC9000786</t>
  </si>
  <si>
    <t>สัญญาเลขที่ ค.32/2566</t>
  </si>
  <si>
    <t>เครื่องคอมพิวเตอร์ จำนวน 2 รายการ</t>
  </si>
  <si>
    <t>B1227/249</t>
  </si>
  <si>
    <t>662RC9001015</t>
  </si>
  <si>
    <t>สัญญาเลขที่ ค.21/2566</t>
  </si>
  <si>
    <t>เครื่องวัดค่าความแตกต่างทางความร้อน 1 เครื่อง</t>
  </si>
  <si>
    <t>B1221/448</t>
  </si>
  <si>
    <t>662RC1050421</t>
  </si>
  <si>
    <t>สัญญาเลขที่ 2/2566</t>
  </si>
  <si>
    <t>ตู้จำหน่ายเครื่องดื่มคาเฟ่อัตโนมัติ (เต่าบิน)</t>
  </si>
  <si>
    <t>B1216/244</t>
  </si>
  <si>
    <t>662RC115226</t>
  </si>
  <si>
    <t>สัญญาเลขที่ บร.2/2566</t>
  </si>
  <si>
    <t>B1216/250</t>
  </si>
  <si>
    <t>662RC115232</t>
  </si>
  <si>
    <t>สัญญาเลขที่ 1/2566</t>
  </si>
  <si>
    <t xml:space="preserve"> ครุภัณฑ์ชุดปฏิบัติการถ่ายภาพเพื่องานสื่อสารองค์กร จำนวน 1 ชุด</t>
  </si>
  <si>
    <t>B1216/249</t>
  </si>
  <si>
    <t>662RC115231</t>
  </si>
  <si>
    <t>สัญญาเลขที่ ต.4/2566</t>
  </si>
  <si>
    <t>B1229/413</t>
  </si>
  <si>
    <t>662RC9002182</t>
  </si>
  <si>
    <t>สัญญาเลขที่ ว.6/2566</t>
  </si>
  <si>
    <t>ผลิตชุดกีฬา</t>
  </si>
  <si>
    <t>B1022/439</t>
  </si>
  <si>
    <t>662RC101187</t>
  </si>
  <si>
    <t>สัญญาเลขที่ ศศ.2/2566</t>
  </si>
  <si>
    <t>ตู้จำหน่ายสินค้าหยอดเหรียญ</t>
  </si>
  <si>
    <t>B1229/404</t>
  </si>
  <si>
    <t>662RC9002173</t>
  </si>
  <si>
    <t>สัญญาเลขที่ 17/2566</t>
  </si>
  <si>
    <t>B1230/014</t>
  </si>
  <si>
    <t>662RC9002283</t>
  </si>
  <si>
    <t>สัญญาเลขที่ ค.42/2566</t>
  </si>
  <si>
    <t>เครื่องปรับอากาศ</t>
  </si>
  <si>
    <t>B1230/042</t>
  </si>
  <si>
    <t>662RC9002311</t>
  </si>
  <si>
    <t>สัญญาเลขที่ ค.45/2566</t>
  </si>
  <si>
    <t>ครุภัณฑ์ 3 รายการ</t>
  </si>
  <si>
    <t>B1230/051</t>
  </si>
  <si>
    <t>662RC9002320</t>
  </si>
  <si>
    <t>สัญญาเลขที่ ค.43/2566</t>
  </si>
  <si>
    <t>จ้างเหมาทำชั้นเก็บของและจ้างเหมาทำม่านม้วนบังแสง</t>
  </si>
  <si>
    <t>B1230/053</t>
  </si>
  <si>
    <t>662RC9002322</t>
  </si>
  <si>
    <t>สัญญาเลขที่ ค.20/2566</t>
  </si>
  <si>
    <t>ชุดพ่นเคลือบเร่งอนุภาคด้วยความเร็วสูง สำหรับงานระบบรางและชิ้นส่วนอากาศยาน</t>
  </si>
  <si>
    <t>B1230/022</t>
  </si>
  <si>
    <t>662RC9002291</t>
  </si>
  <si>
    <t>สัญญาเลขที่ ค.30/2566</t>
  </si>
  <si>
    <t>ชุดฝึกปฎิบัติการถ่ายทำวีดีโอของนักศึกษา</t>
  </si>
  <si>
    <t>B1249/083</t>
  </si>
  <si>
    <t>662RC106302</t>
  </si>
  <si>
    <t>สัญญาเลขที่ ทคศ.(ค)6/2566</t>
  </si>
  <si>
    <t>ชุดกล้องบันทึกภาพนิ่ง พร้อมอุปกรณ์</t>
  </si>
  <si>
    <t>B1249/086</t>
  </si>
  <si>
    <t>662RC106303</t>
  </si>
  <si>
    <t>สัญญาเลขที่ ทคศ.(ค)7/2566</t>
  </si>
  <si>
    <t>ชุดเก้าอี้สำหรับนักศึกษา</t>
  </si>
  <si>
    <t>บริษัท ไฮโมเบล จำกัด</t>
  </si>
  <si>
    <t>B1257/492</t>
  </si>
  <si>
    <t>662RC1050955</t>
  </si>
  <si>
    <t>ข้อตกลงเลขที่ 21/2566</t>
  </si>
  <si>
    <t>โรงอาหาร ร้านค้าที่ 2</t>
  </si>
  <si>
    <t>B1196/344</t>
  </si>
  <si>
    <t>662RC9000109</t>
  </si>
  <si>
    <t>เลขที่ จม(ส) 2/2566</t>
  </si>
  <si>
    <t>B1196/350</t>
  </si>
  <si>
    <t>662RC9000110</t>
  </si>
  <si>
    <t>จม(ส)1/2566</t>
  </si>
  <si>
    <t>จ้างเหมาบำรุงรักษาระบบงาน ERP</t>
  </si>
  <si>
    <t>B1216/046</t>
  </si>
  <si>
    <t>662RC115028</t>
  </si>
  <si>
    <t>เลขที่ ล.1/2566</t>
  </si>
  <si>
    <t>จ้างเหมาบำรุงลิฟต์โดยสาร</t>
  </si>
  <si>
    <t>B1196/452</t>
  </si>
  <si>
    <t>662RC9000216</t>
  </si>
  <si>
    <t>สัญญาเลขที่ 662PS900009</t>
  </si>
  <si>
    <t>บำรุงรักษาเครื่องกำเนิดไฟฟ้าพิกัดฉุกเฉิน</t>
  </si>
  <si>
    <t>B1196/453</t>
  </si>
  <si>
    <t>662RC9000217</t>
  </si>
  <si>
    <t>สัญญาเลขที่ 662PS900005</t>
  </si>
  <si>
    <t>B1196/454</t>
  </si>
  <si>
    <t>662RC9000218</t>
  </si>
  <si>
    <t>สัญญาเลขที่ 662PS900026</t>
  </si>
  <si>
    <t>บำรุงรักษาอุปกรณ์ระบบเครือข่ายหลัก</t>
  </si>
  <si>
    <t>B1196/457</t>
  </si>
  <si>
    <t>662RC9000221</t>
  </si>
  <si>
    <t>สัญญาเลขที่ จม(ส)4/2566</t>
  </si>
  <si>
    <t>บำรุงรักษาแจ้งเกิดเหตุเพลิงไหม้</t>
  </si>
  <si>
    <t>B1196/459</t>
  </si>
  <si>
    <t>662RC9000223</t>
  </si>
  <si>
    <t>สัญญาเลขที่ 662PS900004</t>
  </si>
  <si>
    <t>บำรุงรักษาเครื่องคอมพิวเตอร์ แม่ข่ายระบบ ERP BPM HRM</t>
  </si>
  <si>
    <t>B1196/464</t>
  </si>
  <si>
    <t>662RC9000228</t>
  </si>
  <si>
    <t>สัญญาเลขที่ 662PS900030</t>
  </si>
  <si>
    <t>จ้างเหมาทำความสะอาดพื้นที่ภายใน</t>
  </si>
  <si>
    <t>B1196/465</t>
  </si>
  <si>
    <t>662RC9000229</t>
  </si>
  <si>
    <t>สัญญาเลขที่ 662PS900024</t>
  </si>
  <si>
    <t>บริการเก็บรักษาเอกสาร</t>
  </si>
  <si>
    <t>B1196/482</t>
  </si>
  <si>
    <t>662RC9000246</t>
  </si>
  <si>
    <t>สัญญาเลขที่ 662PS900011</t>
  </si>
  <si>
    <t>บำรุงรักษาระบบ RFID</t>
  </si>
  <si>
    <t>B1196/483</t>
  </si>
  <si>
    <t>662RC9000247</t>
  </si>
  <si>
    <t>สัญญาเลขที่ จม(ข)12/2566</t>
  </si>
  <si>
    <t>จำกัดปลวก มด หนู ยุง และแมลงสาบ</t>
  </si>
  <si>
    <t>B1226/038</t>
  </si>
  <si>
    <t>662RC9000301</t>
  </si>
  <si>
    <t>สัญญาเลขที่ ค.4/2566</t>
  </si>
  <si>
    <t>โครงการพัฒนานวัตกรรมการเรียนการสอนรูปแบบดิจิทัลคอนเทนต์</t>
  </si>
  <si>
    <t>B1216/065</t>
  </si>
  <si>
    <t>662RC115047</t>
  </si>
  <si>
    <t>สัญญาเลขที่ 002/2565</t>
  </si>
  <si>
    <t>เช่าพื้นที่ติดตั้งตู้จำหน่ายสินค้าหยอดเหรียญอัตโนมัติ (ตู้เต่าบิน)</t>
  </si>
  <si>
    <t>B1226/132</t>
  </si>
  <si>
    <t>662RC9000395</t>
  </si>
  <si>
    <t>สัญญาเลขที่ ค.8/2566</t>
  </si>
  <si>
    <t>B1226/289</t>
  </si>
  <si>
    <t>662RC9000552</t>
  </si>
  <si>
    <t>สัญญาเลขที่ ค.17/2566</t>
  </si>
  <si>
    <t>ซื้อคอมพิวเตอร์โน๊ตบุ๊ค จำนวน 7 เครื่อง</t>
  </si>
  <si>
    <t>B1226/290</t>
  </si>
  <si>
    <t>662RC9000553</t>
  </si>
  <si>
    <t>สัญญาเลขที่ ค.18/2566</t>
  </si>
  <si>
    <t>B1226/445</t>
  </si>
  <si>
    <t>662RC9000707</t>
  </si>
  <si>
    <t>สัญญาเลขที่ ค.15/2566</t>
  </si>
  <si>
    <t>เครื่องคอมพิวเตอร์ จำนวน 4 รายการ</t>
  </si>
  <si>
    <t>B1226/453</t>
  </si>
  <si>
    <t>662RC9000715</t>
  </si>
  <si>
    <t>สัญญาเลขที่ 14/2566</t>
  </si>
  <si>
    <t>ค่าเช่าพื้นที่ภายในมหาวิทยาลัย</t>
  </si>
  <si>
    <t>B1185/281</t>
  </si>
  <si>
    <t>662RC104219</t>
  </si>
  <si>
    <t>สัญญาเลขที่ งปม.002/2566</t>
  </si>
  <si>
    <t>ชุดฝึกปฎิบัติการระบบวัดควบคุมกระบวนการอัตโนมัติแบบป้อนกลับในโรงงานอุตสาหกรรม</t>
  </si>
  <si>
    <t>B1227/436</t>
  </si>
  <si>
    <t>662RC9001203</t>
  </si>
  <si>
    <t>สัญญาเลขที่ กส.2/2566</t>
  </si>
  <si>
    <t>ปรับปรุงภูมิทัศน์ ณ ลานพระอนุสาวรีย์พระองค์เจ้ารพีพัฒนศักดิ์</t>
  </si>
  <si>
    <t>B1172/388</t>
  </si>
  <si>
    <t>662RC106178</t>
  </si>
  <si>
    <t>สัญญาเลขที่ ทคศ.(ค) 3/2566</t>
  </si>
  <si>
    <t>ชุดโปรแกรมออกแบบ 3D สร้างแบบตัดเกรดไซส์และวางแบบตัดเสื้อผ้า</t>
  </si>
  <si>
    <t>B1191/500</t>
  </si>
  <si>
    <t>662RC113087</t>
  </si>
  <si>
    <t>สัญญาเลขที่ พค.1/2566</t>
  </si>
  <si>
    <t>เครื่องกระตุกไฟฟ้าหัวใจชนิดอัตโนมัติ (AED)</t>
  </si>
  <si>
    <t>B1237/005</t>
  </si>
  <si>
    <t>662RC104429</t>
  </si>
  <si>
    <t>เช่าพื้นที่ค้าขาย ร้าน ยำ ส้มตำ ลา บน้ำตก ข้าวเหนียว</t>
  </si>
  <si>
    <t>B1257/404</t>
  </si>
  <si>
    <t>662RC1050874</t>
  </si>
  <si>
    <t>ข้อตกลงเลขที่ 20/2566</t>
  </si>
  <si>
    <t>โรงอาหาร (ร้านที่ 12)</t>
  </si>
  <si>
    <t>B1248/426</t>
  </si>
  <si>
    <t>662RC106299</t>
  </si>
  <si>
    <t>สัญญาเลขที่ จ.6/2566</t>
  </si>
  <si>
    <t>จ้างเหมาจัดทำวารสาร</t>
  </si>
  <si>
    <t>B1216/474</t>
  </si>
  <si>
    <t>662RC115456</t>
  </si>
  <si>
    <t>ข้อตกลงเลขที่ ช.2/2566</t>
  </si>
  <si>
    <t>B1230/240</t>
  </si>
  <si>
    <t>662RC9002509</t>
  </si>
  <si>
    <t>สัญญาเลขที่ 662PS900233</t>
  </si>
  <si>
    <t>ปรับปรุงพื้นที่จอดรถจักรยานยนต์</t>
  </si>
  <si>
    <t>B1230/303</t>
  </si>
  <si>
    <t>662RC9002572</t>
  </si>
  <si>
    <t>สัญญาเลขที่ ค.46/2566</t>
  </si>
  <si>
    <t>จ้างเขียนโปรแกรมการจัดการประชุมของ มทร.พระนคร</t>
  </si>
  <si>
    <t>B1237/151</t>
  </si>
  <si>
    <t>662RC104557</t>
  </si>
  <si>
    <t>สัญญาเลขที่ 08/2567</t>
  </si>
  <si>
    <t>ร้านค้า โรงอาหาร</t>
  </si>
  <si>
    <t>จ้างเหมาบำรุงรักษาลิฟต์</t>
  </si>
  <si>
    <t>ข้อตกลงเลขที่ จบ.1/2566</t>
  </si>
  <si>
    <t>B1248/034</t>
  </si>
  <si>
    <t>662RC106230</t>
  </si>
  <si>
    <t>สัญญาเลขที่ ทคศ.(ค) 4/2566</t>
  </si>
  <si>
    <t xml:space="preserve">เครื่องสกินแพ็ค เครื่องห่ออาหาร จำนวน 2 เครื่อง </t>
  </si>
  <si>
    <t>นายวิโรจน์  ธีระพงศ์วิษณุพร</t>
  </si>
  <si>
    <t>B744/327</t>
  </si>
  <si>
    <t>602RC101269</t>
  </si>
  <si>
    <t>602JV07094</t>
  </si>
  <si>
    <t>สัญญาเลขที่ 26/2560</t>
  </si>
  <si>
    <t>หมายเหตุ</t>
  </si>
  <si>
    <t>สัญญาเลขที่ 2/2563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</si>
</sst>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[$-107041E]d\ mmm\ yy;@"/>
    <numFmt numFmtId="188" formatCode="[$-1070000]d/m/yy;@"/>
    <numFmt numFmtId="189" formatCode="[$-101041E]d\ mmm\ yy;@"/>
    <numFmt numFmtId="190" formatCode="[$-1070000]d/mm/yyyy;@"/>
  </numFmts>
  <fonts count="17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1">
    <xf numFmtId="0" fontId="0" fillId="0" borderId="0" xfId="0"/>
    <xf numFmtId="14" fontId="0" fillId="0" borderId="0" xfId="0" applyNumberFormat="1"/>
    <xf numFmtId="0" fontId="10" fillId="0" borderId="0" xfId="2" applyFont="1"/>
    <xf numFmtId="0" fontId="10" fillId="0" borderId="1" xfId="2" applyFont="1" applyBorder="1" applyAlignment="1">
      <alignment horizontal="center"/>
    </xf>
    <xf numFmtId="43" fontId="10" fillId="0" borderId="1" xfId="3" applyFont="1" applyFill="1" applyBorder="1" applyAlignment="1">
      <alignment horizontal="center"/>
    </xf>
    <xf numFmtId="0" fontId="11" fillId="0" borderId="0" xfId="2" applyFont="1"/>
    <xf numFmtId="0" fontId="11" fillId="0" borderId="2" xfId="2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11" fillId="0" borderId="3" xfId="2" applyFont="1" applyBorder="1" applyAlignment="1">
      <alignment horizontal="center"/>
    </xf>
    <xf numFmtId="0" fontId="11" fillId="0" borderId="2" xfId="2" applyFont="1" applyBorder="1"/>
    <xf numFmtId="43" fontId="11" fillId="0" borderId="2" xfId="3" applyFont="1" applyFill="1" applyBorder="1" applyAlignment="1">
      <alignment horizontal="center"/>
    </xf>
    <xf numFmtId="15" fontId="11" fillId="0" borderId="3" xfId="2" applyNumberFormat="1" applyFont="1" applyBorder="1" applyAlignment="1">
      <alignment horizontal="center"/>
    </xf>
    <xf numFmtId="43" fontId="11" fillId="0" borderId="2" xfId="1" applyFont="1" applyFill="1" applyBorder="1"/>
    <xf numFmtId="1" fontId="11" fillId="0" borderId="2" xfId="2" applyNumberFormat="1" applyFont="1" applyBorder="1" applyAlignment="1">
      <alignment horizontal="center"/>
    </xf>
    <xf numFmtId="43" fontId="11" fillId="0" borderId="2" xfId="3" applyFont="1" applyFill="1" applyBorder="1"/>
    <xf numFmtId="0" fontId="11" fillId="0" borderId="3" xfId="2" applyFont="1" applyBorder="1"/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43" fontId="11" fillId="0" borderId="0" xfId="3" applyFont="1" applyFill="1"/>
    <xf numFmtId="0" fontId="12" fillId="0" borderId="0" xfId="0" applyFont="1"/>
    <xf numFmtId="43" fontId="12" fillId="0" borderId="0" xfId="1" applyFont="1"/>
    <xf numFmtId="43" fontId="0" fillId="0" borderId="0" xfId="1" applyFont="1"/>
    <xf numFmtId="14" fontId="12" fillId="0" borderId="0" xfId="0" applyNumberFormat="1" applyFont="1"/>
    <xf numFmtId="43" fontId="11" fillId="0" borderId="2" xfId="1" applyFont="1" applyFill="1" applyBorder="1" applyAlignment="1">
      <alignment horizontal="center"/>
    </xf>
    <xf numFmtId="43" fontId="10" fillId="0" borderId="0" xfId="5" applyFont="1" applyFill="1"/>
    <xf numFmtId="188" fontId="9" fillId="0" borderId="0" xfId="2" applyNumberFormat="1" applyFont="1" applyAlignment="1">
      <alignment horizontal="center"/>
    </xf>
    <xf numFmtId="14" fontId="9" fillId="0" borderId="0" xfId="2" applyNumberFormat="1" applyFont="1" applyAlignment="1">
      <alignment horizontal="center"/>
    </xf>
    <xf numFmtId="188" fontId="10" fillId="0" borderId="1" xfId="2" applyNumberFormat="1" applyFont="1" applyBorder="1" applyAlignment="1">
      <alignment horizontal="center"/>
    </xf>
    <xf numFmtId="188" fontId="11" fillId="0" borderId="2" xfId="2" applyNumberFormat="1" applyFont="1" applyBorder="1" applyAlignment="1">
      <alignment horizontal="center"/>
    </xf>
    <xf numFmtId="43" fontId="16" fillId="0" borderId="9" xfId="5" applyFont="1" applyFill="1" applyBorder="1" applyAlignment="1">
      <alignment horizontal="center"/>
    </xf>
    <xf numFmtId="43" fontId="11" fillId="0" borderId="0" xfId="5" applyFont="1" applyFill="1"/>
    <xf numFmtId="43" fontId="16" fillId="0" borderId="2" xfId="5" applyFont="1" applyFill="1" applyBorder="1" applyAlignment="1">
      <alignment horizontal="center"/>
    </xf>
    <xf numFmtId="43" fontId="11" fillId="0" borderId="3" xfId="5" applyFont="1" applyFill="1" applyBorder="1" applyAlignment="1">
      <alignment horizontal="center"/>
    </xf>
    <xf numFmtId="43" fontId="11" fillId="0" borderId="3" xfId="3" applyFont="1" applyFill="1" applyBorder="1" applyAlignment="1">
      <alignment horizontal="center"/>
    </xf>
    <xf numFmtId="15" fontId="11" fillId="0" borderId="2" xfId="2" applyNumberFormat="1" applyFont="1" applyBorder="1" applyAlignment="1">
      <alignment horizontal="center"/>
    </xf>
    <xf numFmtId="15" fontId="11" fillId="0" borderId="2" xfId="5" applyNumberFormat="1" applyFont="1" applyFill="1" applyBorder="1" applyAlignment="1">
      <alignment horizontal="center"/>
    </xf>
    <xf numFmtId="43" fontId="11" fillId="0" borderId="2" xfId="5" applyFont="1" applyFill="1" applyBorder="1" applyAlignment="1">
      <alignment horizontal="center"/>
    </xf>
    <xf numFmtId="188" fontId="11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87" fontId="11" fillId="0" borderId="0" xfId="5" applyNumberFormat="1" applyFont="1" applyFill="1" applyAlignment="1">
      <alignment horizontal="center"/>
    </xf>
    <xf numFmtId="0" fontId="13" fillId="0" borderId="0" xfId="2" applyFont="1" applyAlignment="1">
      <alignment horizontal="center"/>
    </xf>
    <xf numFmtId="43" fontId="14" fillId="0" borderId="0" xfId="3" applyFont="1" applyFill="1"/>
    <xf numFmtId="0" fontId="11" fillId="0" borderId="12" xfId="2" applyFont="1" applyBorder="1"/>
    <xf numFmtId="187" fontId="11" fillId="0" borderId="2" xfId="2" applyNumberFormat="1" applyFont="1" applyBorder="1" applyAlignment="1">
      <alignment horizontal="center"/>
    </xf>
    <xf numFmtId="189" fontId="11" fillId="0" borderId="2" xfId="5" applyNumberFormat="1" applyFont="1" applyFill="1" applyBorder="1" applyAlignment="1">
      <alignment horizontal="center"/>
    </xf>
    <xf numFmtId="188" fontId="11" fillId="0" borderId="11" xfId="2" applyNumberFormat="1" applyFont="1" applyBorder="1" applyAlignment="1">
      <alignment horizontal="center"/>
    </xf>
    <xf numFmtId="188" fontId="11" fillId="0" borderId="10" xfId="2" applyNumberFormat="1" applyFont="1" applyBorder="1" applyAlignment="1">
      <alignment horizontal="center"/>
    </xf>
    <xf numFmtId="188" fontId="11" fillId="0" borderId="3" xfId="2" applyNumberFormat="1" applyFont="1" applyBorder="1" applyAlignment="1">
      <alignment horizontal="center"/>
    </xf>
    <xf numFmtId="188" fontId="11" fillId="0" borderId="2" xfId="2" applyNumberFormat="1" applyFont="1" applyBorder="1" applyAlignment="1">
      <alignment horizontal="left"/>
    </xf>
    <xf numFmtId="43" fontId="11" fillId="0" borderId="11" xfId="1" applyFont="1" applyFill="1" applyBorder="1" applyAlignment="1">
      <alignment horizontal="center"/>
    </xf>
    <xf numFmtId="43" fontId="11" fillId="0" borderId="11" xfId="5" applyFont="1" applyFill="1" applyBorder="1"/>
    <xf numFmtId="0" fontId="11" fillId="0" borderId="11" xfId="2" applyFont="1" applyBorder="1"/>
    <xf numFmtId="43" fontId="11" fillId="0" borderId="14" xfId="5" applyFont="1" applyFill="1" applyBorder="1"/>
    <xf numFmtId="0" fontId="11" fillId="0" borderId="14" xfId="2" applyFont="1" applyBorder="1"/>
    <xf numFmtId="0" fontId="9" fillId="0" borderId="0" xfId="2" applyFont="1" applyAlignment="1">
      <alignment horizontal="center"/>
    </xf>
    <xf numFmtId="188" fontId="11" fillId="0" borderId="15" xfId="2" applyNumberFormat="1" applyFont="1" applyBorder="1" applyAlignment="1">
      <alignment horizontal="center"/>
    </xf>
    <xf numFmtId="1" fontId="11" fillId="0" borderId="4" xfId="2" applyNumberFormat="1" applyFont="1" applyBorder="1" applyAlignment="1">
      <alignment horizontal="center"/>
    </xf>
    <xf numFmtId="188" fontId="11" fillId="0" borderId="16" xfId="2" applyNumberFormat="1" applyFont="1" applyBorder="1" applyAlignment="1">
      <alignment horizontal="center"/>
    </xf>
    <xf numFmtId="188" fontId="11" fillId="0" borderId="4" xfId="2" applyNumberFormat="1" applyFont="1" applyBorder="1" applyAlignment="1">
      <alignment horizontal="center"/>
    </xf>
    <xf numFmtId="43" fontId="11" fillId="0" borderId="16" xfId="1" applyFont="1" applyFill="1" applyBorder="1" applyAlignment="1">
      <alignment horizontal="center"/>
    </xf>
    <xf numFmtId="43" fontId="16" fillId="0" borderId="4" xfId="5" applyFont="1" applyFill="1" applyBorder="1" applyAlignment="1">
      <alignment horizontal="center"/>
    </xf>
    <xf numFmtId="188" fontId="11" fillId="0" borderId="4" xfId="2" applyNumberFormat="1" applyFont="1" applyBorder="1" applyAlignment="1">
      <alignment horizontal="left"/>
    </xf>
    <xf numFmtId="0" fontId="11" fillId="0" borderId="4" xfId="2" applyFont="1" applyBorder="1" applyAlignment="1">
      <alignment horizontal="center"/>
    </xf>
    <xf numFmtId="43" fontId="11" fillId="0" borderId="4" xfId="3" applyFont="1" applyFill="1" applyBorder="1"/>
    <xf numFmtId="0" fontId="9" fillId="0" borderId="0" xfId="2" applyFont="1" applyAlignment="1">
      <alignment horizontal="left"/>
    </xf>
    <xf numFmtId="0" fontId="10" fillId="0" borderId="1" xfId="2" applyFont="1" applyBorder="1" applyAlignment="1">
      <alignment horizontal="left"/>
    </xf>
    <xf numFmtId="43" fontId="16" fillId="0" borderId="2" xfId="5" applyFont="1" applyFill="1" applyBorder="1" applyAlignment="1">
      <alignment horizontal="left"/>
    </xf>
    <xf numFmtId="43" fontId="11" fillId="0" borderId="2" xfId="1" applyFont="1" applyFill="1" applyBorder="1" applyAlignment="1">
      <alignment horizontal="left"/>
    </xf>
    <xf numFmtId="43" fontId="11" fillId="0" borderId="3" xfId="5" applyFont="1" applyFill="1" applyBorder="1" applyAlignment="1">
      <alignment horizontal="left"/>
    </xf>
    <xf numFmtId="43" fontId="10" fillId="0" borderId="2" xfId="3" applyFont="1" applyFill="1" applyBorder="1"/>
    <xf numFmtId="43" fontId="10" fillId="0" borderId="4" xfId="3" applyFont="1" applyFill="1" applyBorder="1"/>
    <xf numFmtId="43" fontId="10" fillId="0" borderId="1" xfId="3" applyFont="1" applyFill="1" applyBorder="1"/>
    <xf numFmtId="188" fontId="11" fillId="0" borderId="2" xfId="2" applyNumberFormat="1" applyFont="1" applyBorder="1" applyAlignment="1">
      <alignment horizontal="center" vertical="top"/>
    </xf>
    <xf numFmtId="1" fontId="11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left" vertical="top"/>
    </xf>
    <xf numFmtId="0" fontId="11" fillId="0" borderId="2" xfId="2" applyFont="1" applyBorder="1" applyAlignment="1">
      <alignment horizontal="center" vertical="top"/>
    </xf>
    <xf numFmtId="43" fontId="16" fillId="0" borderId="2" xfId="5" applyFont="1" applyFill="1" applyBorder="1" applyAlignment="1">
      <alignment horizontal="center" vertical="top"/>
    </xf>
    <xf numFmtId="15" fontId="11" fillId="0" borderId="3" xfId="2" applyNumberFormat="1" applyFont="1" applyBorder="1" applyAlignment="1">
      <alignment horizontal="center" vertical="top"/>
    </xf>
    <xf numFmtId="0" fontId="11" fillId="0" borderId="3" xfId="2" applyFont="1" applyBorder="1" applyAlignment="1">
      <alignment horizontal="center" vertical="top"/>
    </xf>
    <xf numFmtId="0" fontId="11" fillId="0" borderId="3" xfId="2" applyFont="1" applyBorder="1" applyAlignment="1">
      <alignment vertical="top" wrapText="1"/>
    </xf>
    <xf numFmtId="0" fontId="11" fillId="0" borderId="2" xfId="2" applyFont="1" applyBorder="1" applyAlignment="1">
      <alignment vertical="top"/>
    </xf>
    <xf numFmtId="43" fontId="11" fillId="0" borderId="2" xfId="3" applyFont="1" applyFill="1" applyBorder="1" applyAlignment="1">
      <alignment vertical="top"/>
    </xf>
    <xf numFmtId="43" fontId="11" fillId="0" borderId="0" xfId="5" applyFont="1" applyFill="1" applyAlignment="1">
      <alignment vertical="top"/>
    </xf>
    <xf numFmtId="0" fontId="11" fillId="0" borderId="0" xfId="2" applyFont="1" applyAlignment="1">
      <alignment vertical="top"/>
    </xf>
    <xf numFmtId="43" fontId="0" fillId="2" borderId="0" xfId="1" applyFont="1" applyFill="1"/>
    <xf numFmtId="188" fontId="11" fillId="2" borderId="2" xfId="2" applyNumberFormat="1" applyFont="1" applyFill="1" applyBorder="1" applyAlignment="1">
      <alignment horizontal="center"/>
    </xf>
    <xf numFmtId="1" fontId="11" fillId="2" borderId="2" xfId="2" applyNumberFormat="1" applyFont="1" applyFill="1" applyBorder="1" applyAlignment="1">
      <alignment horizontal="center"/>
    </xf>
    <xf numFmtId="0" fontId="11" fillId="2" borderId="2" xfId="2" applyFont="1" applyFill="1" applyBorder="1" applyAlignment="1">
      <alignment horizontal="left"/>
    </xf>
    <xf numFmtId="0" fontId="11" fillId="2" borderId="2" xfId="2" applyFont="1" applyFill="1" applyBorder="1" applyAlignment="1">
      <alignment horizontal="center"/>
    </xf>
    <xf numFmtId="43" fontId="16" fillId="2" borderId="2" xfId="5" applyFont="1" applyFill="1" applyBorder="1" applyAlignment="1">
      <alignment horizontal="center"/>
    </xf>
    <xf numFmtId="0" fontId="11" fillId="2" borderId="2" xfId="2" applyFont="1" applyFill="1" applyBorder="1"/>
    <xf numFmtId="43" fontId="11" fillId="2" borderId="2" xfId="1" applyFont="1" applyFill="1" applyBorder="1"/>
    <xf numFmtId="43" fontId="11" fillId="2" borderId="2" xfId="3" applyFont="1" applyFill="1" applyBorder="1"/>
    <xf numFmtId="43" fontId="11" fillId="2" borderId="0" xfId="5" applyFont="1" applyFill="1"/>
    <xf numFmtId="0" fontId="11" fillId="2" borderId="0" xfId="2" applyFont="1" applyFill="1"/>
    <xf numFmtId="0" fontId="0" fillId="2" borderId="0" xfId="0" applyFill="1"/>
    <xf numFmtId="14" fontId="0" fillId="2" borderId="0" xfId="0" applyNumberFormat="1" applyFill="1"/>
    <xf numFmtId="188" fontId="11" fillId="2" borderId="10" xfId="2" applyNumberFormat="1" applyFont="1" applyFill="1" applyBorder="1" applyAlignment="1">
      <alignment horizontal="center"/>
    </xf>
    <xf numFmtId="188" fontId="11" fillId="2" borderId="11" xfId="2" applyNumberFormat="1" applyFont="1" applyFill="1" applyBorder="1" applyAlignment="1">
      <alignment horizontal="center"/>
    </xf>
    <xf numFmtId="188" fontId="11" fillId="2" borderId="2" xfId="2" applyNumberFormat="1" applyFont="1" applyFill="1" applyBorder="1" applyAlignment="1">
      <alignment horizontal="left"/>
    </xf>
    <xf numFmtId="43" fontId="11" fillId="2" borderId="11" xfId="1" applyFont="1" applyFill="1" applyBorder="1" applyAlignment="1">
      <alignment horizontal="center"/>
    </xf>
    <xf numFmtId="187" fontId="11" fillId="2" borderId="2" xfId="2" applyNumberFormat="1" applyFont="1" applyFill="1" applyBorder="1" applyAlignment="1">
      <alignment horizontal="center"/>
    </xf>
    <xf numFmtId="188" fontId="11" fillId="2" borderId="3" xfId="2" applyNumberFormat="1" applyFont="1" applyFill="1" applyBorder="1" applyAlignment="1">
      <alignment horizontal="center"/>
    </xf>
    <xf numFmtId="43" fontId="11" fillId="2" borderId="11" xfId="5" applyFont="1" applyFill="1" applyBorder="1"/>
    <xf numFmtId="0" fontId="11" fillId="2" borderId="11" xfId="2" applyFont="1" applyFill="1" applyBorder="1"/>
    <xf numFmtId="0" fontId="11" fillId="2" borderId="3" xfId="2" applyFont="1" applyFill="1" applyBorder="1" applyAlignment="1">
      <alignment horizontal="left"/>
    </xf>
    <xf numFmtId="15" fontId="11" fillId="2" borderId="3" xfId="2" applyNumberFormat="1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11" fillId="2" borderId="3" xfId="2" applyFont="1" applyFill="1" applyBorder="1"/>
    <xf numFmtId="188" fontId="11" fillId="2" borderId="15" xfId="2" applyNumberFormat="1" applyFont="1" applyFill="1" applyBorder="1" applyAlignment="1">
      <alignment horizontal="center"/>
    </xf>
    <xf numFmtId="1" fontId="11" fillId="2" borderId="4" xfId="2" applyNumberFormat="1" applyFont="1" applyFill="1" applyBorder="1" applyAlignment="1">
      <alignment horizontal="center"/>
    </xf>
    <xf numFmtId="188" fontId="11" fillId="2" borderId="16" xfId="2" applyNumberFormat="1" applyFont="1" applyFill="1" applyBorder="1" applyAlignment="1">
      <alignment horizontal="center"/>
    </xf>
    <xf numFmtId="188" fontId="11" fillId="2" borderId="4" xfId="2" applyNumberFormat="1" applyFont="1" applyFill="1" applyBorder="1" applyAlignment="1">
      <alignment horizontal="center"/>
    </xf>
    <xf numFmtId="188" fontId="11" fillId="2" borderId="4" xfId="2" applyNumberFormat="1" applyFont="1" applyFill="1" applyBorder="1" applyAlignment="1">
      <alignment horizontal="left"/>
    </xf>
    <xf numFmtId="43" fontId="11" fillId="2" borderId="16" xfId="1" applyFont="1" applyFill="1" applyBorder="1" applyAlignment="1">
      <alignment horizontal="center"/>
    </xf>
    <xf numFmtId="43" fontId="16" fillId="2" borderId="4" xfId="5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43" fontId="11" fillId="2" borderId="4" xfId="3" applyFont="1" applyFill="1" applyBorder="1"/>
    <xf numFmtId="43" fontId="11" fillId="2" borderId="14" xfId="5" applyFont="1" applyFill="1" applyBorder="1"/>
    <xf numFmtId="0" fontId="11" fillId="2" borderId="14" xfId="2" applyFont="1" applyFill="1" applyBorder="1"/>
    <xf numFmtId="43" fontId="11" fillId="2" borderId="2" xfId="5" applyFont="1" applyFill="1" applyBorder="1" applyAlignment="1">
      <alignment horizontal="center"/>
    </xf>
    <xf numFmtId="188" fontId="0" fillId="0" borderId="0" xfId="0" applyNumberFormat="1"/>
    <xf numFmtId="188" fontId="12" fillId="0" borderId="0" xfId="0" applyNumberFormat="1" applyFont="1"/>
    <xf numFmtId="190" fontId="12" fillId="0" borderId="0" xfId="0" applyNumberFormat="1" applyFont="1"/>
    <xf numFmtId="190" fontId="0" fillId="0" borderId="0" xfId="0" applyNumberFormat="1"/>
    <xf numFmtId="43" fontId="11" fillId="0" borderId="0" xfId="5" applyFont="1" applyFill="1" applyBorder="1"/>
    <xf numFmtId="43" fontId="11" fillId="0" borderId="17" xfId="5" applyFont="1" applyFill="1" applyBorder="1"/>
    <xf numFmtId="0" fontId="11" fillId="0" borderId="17" xfId="2" applyFont="1" applyBorder="1"/>
    <xf numFmtId="188" fontId="16" fillId="0" borderId="2" xfId="5" applyNumberFormat="1" applyFont="1" applyFill="1" applyBorder="1" applyAlignment="1">
      <alignment horizontal="center"/>
    </xf>
    <xf numFmtId="43" fontId="10" fillId="3" borderId="2" xfId="3" applyFont="1" applyFill="1" applyBorder="1"/>
    <xf numFmtId="43" fontId="11" fillId="3" borderId="0" xfId="5" applyFont="1" applyFill="1"/>
    <xf numFmtId="0" fontId="11" fillId="3" borderId="0" xfId="2" applyFont="1" applyFill="1"/>
    <xf numFmtId="43" fontId="10" fillId="3" borderId="4" xfId="3" applyFont="1" applyFill="1" applyBorder="1"/>
    <xf numFmtId="14" fontId="11" fillId="2" borderId="0" xfId="5" applyNumberFormat="1" applyFont="1" applyFill="1"/>
    <xf numFmtId="43" fontId="11" fillId="2" borderId="17" xfId="5" applyFont="1" applyFill="1" applyBorder="1"/>
    <xf numFmtId="0" fontId="11" fillId="2" borderId="17" xfId="2" applyFont="1" applyFill="1" applyBorder="1"/>
    <xf numFmtId="15" fontId="11" fillId="2" borderId="2" xfId="2" applyNumberFormat="1" applyFont="1" applyFill="1" applyBorder="1" applyAlignment="1">
      <alignment horizontal="center"/>
    </xf>
    <xf numFmtId="43" fontId="11" fillId="2" borderId="3" xfId="5" applyFont="1" applyFill="1" applyBorder="1" applyAlignment="1">
      <alignment horizontal="center"/>
    </xf>
    <xf numFmtId="15" fontId="11" fillId="2" borderId="2" xfId="5" applyNumberFormat="1" applyFont="1" applyFill="1" applyBorder="1" applyAlignment="1">
      <alignment horizontal="center"/>
    </xf>
    <xf numFmtId="43" fontId="0" fillId="0" borderId="13" xfId="1" applyFont="1" applyBorder="1"/>
    <xf numFmtId="0" fontId="0" fillId="4" borderId="0" xfId="0" applyFill="1"/>
    <xf numFmtId="14" fontId="0" fillId="4" borderId="0" xfId="0" applyNumberFormat="1" applyFill="1"/>
    <xf numFmtId="43" fontId="0" fillId="4" borderId="0" xfId="1" applyFont="1" applyFill="1"/>
    <xf numFmtId="0" fontId="0" fillId="5" borderId="0" xfId="0" applyFill="1"/>
    <xf numFmtId="14" fontId="0" fillId="5" borderId="0" xfId="0" applyNumberFormat="1" applyFill="1"/>
    <xf numFmtId="43" fontId="0" fillId="5" borderId="0" xfId="1" applyFont="1" applyFill="1"/>
    <xf numFmtId="188" fontId="0" fillId="5" borderId="0" xfId="0" applyNumberFormat="1" applyFill="1"/>
    <xf numFmtId="190" fontId="0" fillId="5" borderId="0" xfId="0" applyNumberFormat="1" applyFill="1"/>
    <xf numFmtId="187" fontId="16" fillId="0" borderId="2" xfId="5" applyNumberFormat="1" applyFont="1" applyFill="1" applyBorder="1" applyAlignment="1">
      <alignment horizontal="center"/>
    </xf>
    <xf numFmtId="189" fontId="11" fillId="0" borderId="2" xfId="2" applyNumberFormat="1" applyFont="1" applyBorder="1" applyAlignment="1">
      <alignment horizontal="center"/>
    </xf>
    <xf numFmtId="189" fontId="16" fillId="0" borderId="2" xfId="5" applyNumberFormat="1" applyFont="1" applyFill="1" applyBorder="1" applyAlignment="1">
      <alignment horizontal="center"/>
    </xf>
    <xf numFmtId="188" fontId="11" fillId="0" borderId="2" xfId="2" applyNumberFormat="1" applyFont="1" applyBorder="1" applyAlignment="1">
      <alignment horizontal="center" vertical="center"/>
    </xf>
    <xf numFmtId="1" fontId="11" fillId="0" borderId="2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43" fontId="11" fillId="0" borderId="2" xfId="5" applyFont="1" applyFill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18" xfId="2" applyFont="1" applyBorder="1"/>
    <xf numFmtId="0" fontId="11" fillId="0" borderId="19" xfId="2" applyFont="1" applyBorder="1" applyAlignment="1">
      <alignment horizontal="center"/>
    </xf>
    <xf numFmtId="0" fontId="14" fillId="0" borderId="0" xfId="2" applyFont="1"/>
    <xf numFmtId="187" fontId="10" fillId="0" borderId="0" xfId="2" applyNumberFormat="1" applyFont="1" applyAlignment="1">
      <alignment horizontal="center"/>
    </xf>
    <xf numFmtId="187" fontId="11" fillId="0" borderId="2" xfId="5" applyNumberFormat="1" applyFont="1" applyFill="1" applyBorder="1" applyAlignment="1">
      <alignment horizontal="center"/>
    </xf>
    <xf numFmtId="188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left"/>
    </xf>
    <xf numFmtId="14" fontId="10" fillId="0" borderId="0" xfId="2" applyNumberFormat="1" applyFont="1" applyAlignment="1">
      <alignment horizontal="center"/>
    </xf>
    <xf numFmtId="189" fontId="11" fillId="0" borderId="2" xfId="2" applyNumberFormat="1" applyFont="1" applyBorder="1" applyAlignment="1">
      <alignment horizontal="center" vertical="center"/>
    </xf>
    <xf numFmtId="188" fontId="11" fillId="0" borderId="0" xfId="2" applyNumberFormat="1" applyFont="1"/>
    <xf numFmtId="188" fontId="11" fillId="0" borderId="2" xfId="2" applyNumberFormat="1" applyFont="1" applyBorder="1"/>
    <xf numFmtId="188" fontId="11" fillId="0" borderId="4" xfId="2" applyNumberFormat="1" applyFont="1" applyBorder="1"/>
    <xf numFmtId="187" fontId="11" fillId="0" borderId="2" xfId="1" applyNumberFormat="1" applyFont="1" applyFill="1" applyBorder="1" applyAlignment="1">
      <alignment horizontal="center"/>
    </xf>
    <xf numFmtId="188" fontId="10" fillId="0" borderId="20" xfId="2" applyNumberFormat="1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0" fillId="0" borderId="20" xfId="2" applyFont="1" applyBorder="1" applyAlignment="1">
      <alignment horizontal="left"/>
    </xf>
    <xf numFmtId="187" fontId="10" fillId="0" borderId="20" xfId="2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3" fontId="10" fillId="3" borderId="2" xfId="1" applyFont="1" applyFill="1" applyBorder="1"/>
    <xf numFmtId="43" fontId="10" fillId="3" borderId="3" xfId="1" applyFont="1" applyFill="1" applyBorder="1" applyAlignment="1"/>
    <xf numFmtId="43" fontId="10" fillId="0" borderId="0" xfId="1" applyFont="1" applyAlignment="1">
      <alignment horizontal="center"/>
    </xf>
    <xf numFmtId="43" fontId="10" fillId="0" borderId="20" xfId="1" applyFont="1" applyFill="1" applyBorder="1" applyAlignment="1">
      <alignment horizontal="center"/>
    </xf>
    <xf numFmtId="43" fontId="11" fillId="0" borderId="2" xfId="1" applyFont="1" applyFill="1" applyBorder="1" applyAlignment="1">
      <alignment vertical="center"/>
    </xf>
    <xf numFmtId="43" fontId="10" fillId="0" borderId="19" xfId="1" applyFont="1" applyFill="1" applyBorder="1"/>
    <xf numFmtId="43" fontId="11" fillId="0" borderId="0" xfId="1" applyFont="1" applyFill="1"/>
    <xf numFmtId="43" fontId="10" fillId="0" borderId="0" xfId="1" applyFont="1" applyFill="1"/>
    <xf numFmtId="43" fontId="11" fillId="0" borderId="2" xfId="5" applyFont="1" applyFill="1" applyBorder="1" applyAlignment="1"/>
    <xf numFmtId="14" fontId="10" fillId="0" borderId="7" xfId="2" applyNumberFormat="1" applyFont="1" applyBorder="1" applyAlignment="1">
      <alignment horizontal="center"/>
    </xf>
    <xf numFmtId="14" fontId="10" fillId="0" borderId="8" xfId="2" applyNumberFormat="1" applyFont="1" applyBorder="1" applyAlignment="1">
      <alignment horizontal="center"/>
    </xf>
    <xf numFmtId="14" fontId="10" fillId="0" borderId="6" xfId="2" applyNumberFormat="1" applyFont="1" applyBorder="1" applyAlignment="1">
      <alignment horizontal="center"/>
    </xf>
    <xf numFmtId="188" fontId="10" fillId="0" borderId="10" xfId="2" applyNumberFormat="1" applyFont="1" applyBorder="1" applyAlignment="1">
      <alignment horizontal="center"/>
    </xf>
    <xf numFmtId="188" fontId="10" fillId="0" borderId="11" xfId="2" applyNumberFormat="1" applyFont="1" applyBorder="1" applyAlignment="1">
      <alignment horizontal="center"/>
    </xf>
    <xf numFmtId="188" fontId="10" fillId="0" borderId="3" xfId="2" applyNumberFormat="1" applyFont="1" applyBorder="1" applyAlignment="1">
      <alignment horizontal="center"/>
    </xf>
    <xf numFmtId="188" fontId="10" fillId="0" borderId="15" xfId="2" applyNumberFormat="1" applyFont="1" applyBorder="1" applyAlignment="1">
      <alignment horizontal="center"/>
    </xf>
    <xf numFmtId="188" fontId="10" fillId="0" borderId="16" xfId="2" applyNumberFormat="1" applyFont="1" applyBorder="1" applyAlignment="1">
      <alignment horizontal="center"/>
    </xf>
    <xf numFmtId="188" fontId="10" fillId="0" borderId="5" xfId="2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188" fontId="11" fillId="0" borderId="11" xfId="2" applyNumberFormat="1" applyFont="1" applyBorder="1" applyAlignment="1">
      <alignment horizontal="center"/>
    </xf>
    <xf numFmtId="188" fontId="11" fillId="0" borderId="3" xfId="2" applyNumberFormat="1" applyFont="1" applyBorder="1" applyAlignment="1">
      <alignment horizontal="center"/>
    </xf>
    <xf numFmtId="0" fontId="11" fillId="2" borderId="0" xfId="2" applyFont="1" applyFill="1" applyAlignment="1">
      <alignment horizontal="left" vertical="center"/>
    </xf>
    <xf numFmtId="43" fontId="11" fillId="2" borderId="0" xfId="2" applyNumberFormat="1" applyFont="1" applyFill="1" applyAlignment="1">
      <alignment horizontal="left" vertical="center"/>
    </xf>
    <xf numFmtId="188" fontId="10" fillId="3" borderId="10" xfId="2" applyNumberFormat="1" applyFont="1" applyFill="1" applyBorder="1" applyAlignment="1">
      <alignment horizontal="center"/>
    </xf>
    <xf numFmtId="188" fontId="10" fillId="3" borderId="11" xfId="2" applyNumberFormat="1" applyFont="1" applyFill="1" applyBorder="1" applyAlignment="1">
      <alignment horizontal="center"/>
    </xf>
    <xf numFmtId="188" fontId="10" fillId="3" borderId="3" xfId="2" applyNumberFormat="1" applyFont="1" applyFill="1" applyBorder="1" applyAlignment="1">
      <alignment horizontal="center"/>
    </xf>
    <xf numFmtId="188" fontId="10" fillId="3" borderId="15" xfId="2" applyNumberFormat="1" applyFont="1" applyFill="1" applyBorder="1" applyAlignment="1">
      <alignment horizontal="center"/>
    </xf>
    <xf numFmtId="188" fontId="10" fillId="3" borderId="16" xfId="2" applyNumberFormat="1" applyFont="1" applyFill="1" applyBorder="1" applyAlignment="1">
      <alignment horizontal="center"/>
    </xf>
    <xf numFmtId="188" fontId="10" fillId="3" borderId="5" xfId="2" applyNumberFormat="1" applyFont="1" applyFill="1" applyBorder="1" applyAlignment="1">
      <alignment horizontal="center"/>
    </xf>
    <xf numFmtId="188" fontId="11" fillId="3" borderId="11" xfId="2" applyNumberFormat="1" applyFont="1" applyFill="1" applyBorder="1" applyAlignment="1">
      <alignment horizontal="center"/>
    </xf>
    <xf numFmtId="188" fontId="11" fillId="3" borderId="3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14" fontId="10" fillId="0" borderId="19" xfId="2" applyNumberFormat="1" applyFont="1" applyBorder="1" applyAlignment="1">
      <alignment horizontal="center"/>
    </xf>
    <xf numFmtId="187" fontId="11" fillId="0" borderId="0" xfId="2" applyNumberFormat="1" applyFont="1" applyAlignment="1">
      <alignment horizontal="center"/>
    </xf>
  </cellXfs>
  <cellStyles count="12">
    <cellStyle name="Comma" xfId="1" builtinId="3"/>
    <cellStyle name="Comma 2" xfId="3" xr:uid="{00000000-0005-0000-0000-000000000000}"/>
    <cellStyle name="Normal" xfId="0" builtinId="0"/>
    <cellStyle name="Normal 2" xfId="2" xr:uid="{00000000-0005-0000-0000-000001000000}"/>
    <cellStyle name="Normal 2 2" xfId="4" xr:uid="{00000000-0005-0000-0000-000002000000}"/>
    <cellStyle name="Normal 3" xfId="11" xr:uid="{C5FA4ADA-601F-4182-A6A8-998589ED3F38}"/>
    <cellStyle name="จุลภาค 2" xfId="5" xr:uid="{00000000-0005-0000-0000-000004000000}"/>
    <cellStyle name="ปกติ 2" xfId="6" xr:uid="{00000000-0005-0000-0000-000006000000}"/>
    <cellStyle name="ปกติ 3" xfId="7" xr:uid="{00000000-0005-0000-0000-000007000000}"/>
    <cellStyle name="ปกติ 4" xfId="8" xr:uid="{00000000-0005-0000-0000-000008000000}"/>
    <cellStyle name="ปกติ 5" xfId="9" xr:uid="{00000000-0005-0000-0000-000009000000}"/>
    <cellStyle name="ปกติ 6" xfId="10" xr:uid="{00000000-0005-0000-0000-000037000000}"/>
  </cellStyles>
  <dxfs count="0"/>
  <tableStyles count="0" defaultTableStyle="TableStyleMedium2" defaultPivotStyle="PivotStyleLight16"/>
  <colors>
    <mruColors>
      <color rgb="FFFFCCCC"/>
      <color rgb="FFFFFFCC"/>
      <color rgb="FFFF66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31"/>
  <sheetViews>
    <sheetView zoomScale="70" zoomScaleNormal="70" workbookViewId="0">
      <selection activeCell="F21" sqref="F21"/>
    </sheetView>
  </sheetViews>
  <sheetFormatPr defaultRowHeight="21" x14ac:dyDescent="0.35"/>
  <cols>
    <col min="1" max="1" width="10.75" style="38" customWidth="1"/>
    <col min="2" max="2" width="5.125" style="17" bestFit="1" customWidth="1"/>
    <col min="3" max="3" width="11.125" style="17" customWidth="1"/>
    <col min="4" max="4" width="13.75" style="5" customWidth="1"/>
    <col min="5" max="5" width="12.25" style="17" customWidth="1"/>
    <col min="6" max="6" width="19.875" style="18" customWidth="1"/>
    <col min="7" max="7" width="15.25" style="17" bestFit="1" customWidth="1"/>
    <col min="8" max="8" width="12.875" style="5" customWidth="1"/>
    <col min="9" max="9" width="10.375" style="18" customWidth="1"/>
    <col min="10" max="10" width="58.625" style="5" customWidth="1"/>
    <col min="11" max="11" width="43" style="5" customWidth="1"/>
    <col min="12" max="12" width="12.375" style="17" customWidth="1"/>
    <col min="13" max="13" width="17.75" style="19" customWidth="1"/>
    <col min="14" max="14" width="7.75" style="31" customWidth="1"/>
    <col min="15" max="212" width="9" style="5"/>
    <col min="213" max="213" width="10.75" style="5" customWidth="1"/>
    <col min="214" max="214" width="5.75" style="5" customWidth="1"/>
    <col min="215" max="215" width="10.625" style="5" bestFit="1" customWidth="1"/>
    <col min="216" max="216" width="13.75" style="5" bestFit="1" customWidth="1"/>
    <col min="217" max="217" width="13.75" style="5" customWidth="1"/>
    <col min="218" max="218" width="13.75" style="5" bestFit="1" customWidth="1"/>
    <col min="219" max="219" width="60.5" style="5" bestFit="1" customWidth="1"/>
    <col min="220" max="220" width="12.375" style="5" bestFit="1" customWidth="1"/>
    <col min="221" max="221" width="32.75" style="5" bestFit="1" customWidth="1"/>
    <col min="222" max="222" width="9.5" style="5" bestFit="1" customWidth="1"/>
    <col min="223" max="223" width="12.875" style="5" customWidth="1"/>
    <col min="224" max="224" width="12" style="5" customWidth="1"/>
    <col min="225" max="225" width="16" style="5" bestFit="1" customWidth="1"/>
    <col min="226" max="227" width="12.375" style="5" customWidth="1"/>
    <col min="228" max="228" width="16" style="5" bestFit="1" customWidth="1"/>
    <col min="229" max="229" width="11.125" style="5" bestFit="1" customWidth="1"/>
    <col min="230" max="252" width="9" style="5"/>
    <col min="253" max="253" width="10.75" style="5" customWidth="1"/>
    <col min="254" max="254" width="5.125" style="5" bestFit="1" customWidth="1"/>
    <col min="255" max="255" width="11.125" style="5" customWidth="1"/>
    <col min="256" max="256" width="13.75" style="5" customWidth="1"/>
    <col min="257" max="257" width="12.25" style="5" customWidth="1"/>
    <col min="258" max="258" width="17.625" style="5" customWidth="1"/>
    <col min="259" max="259" width="13.5" style="5" customWidth="1"/>
    <col min="260" max="260" width="10.375" style="5" customWidth="1"/>
    <col min="261" max="261" width="12.875" style="5" customWidth="1"/>
    <col min="262" max="262" width="10.375" style="5" customWidth="1"/>
    <col min="263" max="263" width="55.5" style="5" bestFit="1" customWidth="1"/>
    <col min="264" max="264" width="42.5" style="5" bestFit="1" customWidth="1"/>
    <col min="265" max="265" width="10.125" style="5" bestFit="1" customWidth="1"/>
    <col min="266" max="266" width="17.75" style="5" customWidth="1"/>
    <col min="267" max="267" width="15.125" style="5" customWidth="1"/>
    <col min="268" max="268" width="22.5" style="5" customWidth="1"/>
    <col min="269" max="468" width="9" style="5"/>
    <col min="469" max="469" width="10.75" style="5" customWidth="1"/>
    <col min="470" max="470" width="5.75" style="5" customWidth="1"/>
    <col min="471" max="471" width="10.625" style="5" bestFit="1" customWidth="1"/>
    <col min="472" max="472" width="13.75" style="5" bestFit="1" customWidth="1"/>
    <col min="473" max="473" width="13.75" style="5" customWidth="1"/>
    <col min="474" max="474" width="13.75" style="5" bestFit="1" customWidth="1"/>
    <col min="475" max="475" width="60.5" style="5" bestFit="1" customWidth="1"/>
    <col min="476" max="476" width="12.375" style="5" bestFit="1" customWidth="1"/>
    <col min="477" max="477" width="32.75" style="5" bestFit="1" customWidth="1"/>
    <col min="478" max="478" width="9.5" style="5" bestFit="1" customWidth="1"/>
    <col min="479" max="479" width="12.875" style="5" customWidth="1"/>
    <col min="480" max="480" width="12" style="5" customWidth="1"/>
    <col min="481" max="481" width="16" style="5" bestFit="1" customWidth="1"/>
    <col min="482" max="483" width="12.375" style="5" customWidth="1"/>
    <col min="484" max="484" width="16" style="5" bestFit="1" customWidth="1"/>
    <col min="485" max="485" width="11.125" style="5" bestFit="1" customWidth="1"/>
    <col min="486" max="508" width="9" style="5"/>
    <col min="509" max="509" width="10.75" style="5" customWidth="1"/>
    <col min="510" max="510" width="5.125" style="5" bestFit="1" customWidth="1"/>
    <col min="511" max="511" width="11.125" style="5" customWidth="1"/>
    <col min="512" max="512" width="13.75" style="5" customWidth="1"/>
    <col min="513" max="513" width="12.25" style="5" customWidth="1"/>
    <col min="514" max="514" width="17.625" style="5" customWidth="1"/>
    <col min="515" max="515" width="13.5" style="5" customWidth="1"/>
    <col min="516" max="516" width="10.375" style="5" customWidth="1"/>
    <col min="517" max="517" width="12.875" style="5" customWidth="1"/>
    <col min="518" max="518" width="10.375" style="5" customWidth="1"/>
    <col min="519" max="519" width="55.5" style="5" bestFit="1" customWidth="1"/>
    <col min="520" max="520" width="42.5" style="5" bestFit="1" customWidth="1"/>
    <col min="521" max="521" width="10.125" style="5" bestFit="1" customWidth="1"/>
    <col min="522" max="522" width="17.75" style="5" customWidth="1"/>
    <col min="523" max="523" width="15.125" style="5" customWidth="1"/>
    <col min="524" max="524" width="22.5" style="5" customWidth="1"/>
    <col min="525" max="724" width="9" style="5"/>
    <col min="725" max="725" width="10.75" style="5" customWidth="1"/>
    <col min="726" max="726" width="5.75" style="5" customWidth="1"/>
    <col min="727" max="727" width="10.625" style="5" bestFit="1" customWidth="1"/>
    <col min="728" max="728" width="13.75" style="5" bestFit="1" customWidth="1"/>
    <col min="729" max="729" width="13.75" style="5" customWidth="1"/>
    <col min="730" max="730" width="13.75" style="5" bestFit="1" customWidth="1"/>
    <col min="731" max="731" width="60.5" style="5" bestFit="1" customWidth="1"/>
    <col min="732" max="732" width="12.375" style="5" bestFit="1" customWidth="1"/>
    <col min="733" max="733" width="32.75" style="5" bestFit="1" customWidth="1"/>
    <col min="734" max="734" width="9.5" style="5" bestFit="1" customWidth="1"/>
    <col min="735" max="735" width="12.875" style="5" customWidth="1"/>
    <col min="736" max="736" width="12" style="5" customWidth="1"/>
    <col min="737" max="737" width="16" style="5" bestFit="1" customWidth="1"/>
    <col min="738" max="739" width="12.375" style="5" customWidth="1"/>
    <col min="740" max="740" width="16" style="5" bestFit="1" customWidth="1"/>
    <col min="741" max="741" width="11.125" style="5" bestFit="1" customWidth="1"/>
    <col min="742" max="764" width="9" style="5"/>
    <col min="765" max="765" width="10.75" style="5" customWidth="1"/>
    <col min="766" max="766" width="5.125" style="5" bestFit="1" customWidth="1"/>
    <col min="767" max="767" width="11.125" style="5" customWidth="1"/>
    <col min="768" max="768" width="13.75" style="5" customWidth="1"/>
    <col min="769" max="769" width="12.25" style="5" customWidth="1"/>
    <col min="770" max="770" width="17.625" style="5" customWidth="1"/>
    <col min="771" max="771" width="13.5" style="5" customWidth="1"/>
    <col min="772" max="772" width="10.375" style="5" customWidth="1"/>
    <col min="773" max="773" width="12.875" style="5" customWidth="1"/>
    <col min="774" max="774" width="10.375" style="5" customWidth="1"/>
    <col min="775" max="775" width="55.5" style="5" bestFit="1" customWidth="1"/>
    <col min="776" max="776" width="42.5" style="5" bestFit="1" customWidth="1"/>
    <col min="777" max="777" width="10.125" style="5" bestFit="1" customWidth="1"/>
    <col min="778" max="778" width="17.75" style="5" customWidth="1"/>
    <col min="779" max="779" width="15.125" style="5" customWidth="1"/>
    <col min="780" max="780" width="22.5" style="5" customWidth="1"/>
    <col min="781" max="980" width="9" style="5"/>
    <col min="981" max="981" width="10.75" style="5" customWidth="1"/>
    <col min="982" max="982" width="5.75" style="5" customWidth="1"/>
    <col min="983" max="983" width="10.625" style="5" bestFit="1" customWidth="1"/>
    <col min="984" max="984" width="13.75" style="5" bestFit="1" customWidth="1"/>
    <col min="985" max="985" width="13.75" style="5" customWidth="1"/>
    <col min="986" max="986" width="13.75" style="5" bestFit="1" customWidth="1"/>
    <col min="987" max="987" width="60.5" style="5" bestFit="1" customWidth="1"/>
    <col min="988" max="988" width="12.375" style="5" bestFit="1" customWidth="1"/>
    <col min="989" max="989" width="32.75" style="5" bestFit="1" customWidth="1"/>
    <col min="990" max="990" width="9.5" style="5" bestFit="1" customWidth="1"/>
    <col min="991" max="991" width="12.875" style="5" customWidth="1"/>
    <col min="992" max="992" width="12" style="5" customWidth="1"/>
    <col min="993" max="993" width="16" style="5" bestFit="1" customWidth="1"/>
    <col min="994" max="995" width="12.375" style="5" customWidth="1"/>
    <col min="996" max="996" width="16" style="5" bestFit="1" customWidth="1"/>
    <col min="997" max="997" width="11.125" style="5" bestFit="1" customWidth="1"/>
    <col min="998" max="1020" width="9" style="5"/>
    <col min="1021" max="1021" width="10.75" style="5" customWidth="1"/>
    <col min="1022" max="1022" width="5.125" style="5" bestFit="1" customWidth="1"/>
    <col min="1023" max="1023" width="11.125" style="5" customWidth="1"/>
    <col min="1024" max="1024" width="13.75" style="5" customWidth="1"/>
    <col min="1025" max="1025" width="12.25" style="5" customWidth="1"/>
    <col min="1026" max="1026" width="17.625" style="5" customWidth="1"/>
    <col min="1027" max="1027" width="13.5" style="5" customWidth="1"/>
    <col min="1028" max="1028" width="10.375" style="5" customWidth="1"/>
    <col min="1029" max="1029" width="12.875" style="5" customWidth="1"/>
    <col min="1030" max="1030" width="10.375" style="5" customWidth="1"/>
    <col min="1031" max="1031" width="55.5" style="5" bestFit="1" customWidth="1"/>
    <col min="1032" max="1032" width="42.5" style="5" bestFit="1" customWidth="1"/>
    <col min="1033" max="1033" width="10.125" style="5" bestFit="1" customWidth="1"/>
    <col min="1034" max="1034" width="17.75" style="5" customWidth="1"/>
    <col min="1035" max="1035" width="15.125" style="5" customWidth="1"/>
    <col min="1036" max="1036" width="22.5" style="5" customWidth="1"/>
    <col min="1037" max="1236" width="9" style="5"/>
    <col min="1237" max="1237" width="10.75" style="5" customWidth="1"/>
    <col min="1238" max="1238" width="5.75" style="5" customWidth="1"/>
    <col min="1239" max="1239" width="10.625" style="5" bestFit="1" customWidth="1"/>
    <col min="1240" max="1240" width="13.75" style="5" bestFit="1" customWidth="1"/>
    <col min="1241" max="1241" width="13.75" style="5" customWidth="1"/>
    <col min="1242" max="1242" width="13.75" style="5" bestFit="1" customWidth="1"/>
    <col min="1243" max="1243" width="60.5" style="5" bestFit="1" customWidth="1"/>
    <col min="1244" max="1244" width="12.375" style="5" bestFit="1" customWidth="1"/>
    <col min="1245" max="1245" width="32.75" style="5" bestFit="1" customWidth="1"/>
    <col min="1246" max="1246" width="9.5" style="5" bestFit="1" customWidth="1"/>
    <col min="1247" max="1247" width="12.875" style="5" customWidth="1"/>
    <col min="1248" max="1248" width="12" style="5" customWidth="1"/>
    <col min="1249" max="1249" width="16" style="5" bestFit="1" customWidth="1"/>
    <col min="1250" max="1251" width="12.375" style="5" customWidth="1"/>
    <col min="1252" max="1252" width="16" style="5" bestFit="1" customWidth="1"/>
    <col min="1253" max="1253" width="11.125" style="5" bestFit="1" customWidth="1"/>
    <col min="1254" max="1276" width="9" style="5"/>
    <col min="1277" max="1277" width="10.75" style="5" customWidth="1"/>
    <col min="1278" max="1278" width="5.125" style="5" bestFit="1" customWidth="1"/>
    <col min="1279" max="1279" width="11.125" style="5" customWidth="1"/>
    <col min="1280" max="1280" width="13.75" style="5" customWidth="1"/>
    <col min="1281" max="1281" width="12.25" style="5" customWidth="1"/>
    <col min="1282" max="1282" width="17.625" style="5" customWidth="1"/>
    <col min="1283" max="1283" width="13.5" style="5" customWidth="1"/>
    <col min="1284" max="1284" width="10.375" style="5" customWidth="1"/>
    <col min="1285" max="1285" width="12.875" style="5" customWidth="1"/>
    <col min="1286" max="1286" width="10.375" style="5" customWidth="1"/>
    <col min="1287" max="1287" width="55.5" style="5" bestFit="1" customWidth="1"/>
    <col min="1288" max="1288" width="42.5" style="5" bestFit="1" customWidth="1"/>
    <col min="1289" max="1289" width="10.125" style="5" bestFit="1" customWidth="1"/>
    <col min="1290" max="1290" width="17.75" style="5" customWidth="1"/>
    <col min="1291" max="1291" width="15.125" style="5" customWidth="1"/>
    <col min="1292" max="1292" width="22.5" style="5" customWidth="1"/>
    <col min="1293" max="1492" width="9" style="5"/>
    <col min="1493" max="1493" width="10.75" style="5" customWidth="1"/>
    <col min="1494" max="1494" width="5.75" style="5" customWidth="1"/>
    <col min="1495" max="1495" width="10.625" style="5" bestFit="1" customWidth="1"/>
    <col min="1496" max="1496" width="13.75" style="5" bestFit="1" customWidth="1"/>
    <col min="1497" max="1497" width="13.75" style="5" customWidth="1"/>
    <col min="1498" max="1498" width="13.75" style="5" bestFit="1" customWidth="1"/>
    <col min="1499" max="1499" width="60.5" style="5" bestFit="1" customWidth="1"/>
    <col min="1500" max="1500" width="12.375" style="5" bestFit="1" customWidth="1"/>
    <col min="1501" max="1501" width="32.75" style="5" bestFit="1" customWidth="1"/>
    <col min="1502" max="1502" width="9.5" style="5" bestFit="1" customWidth="1"/>
    <col min="1503" max="1503" width="12.875" style="5" customWidth="1"/>
    <col min="1504" max="1504" width="12" style="5" customWidth="1"/>
    <col min="1505" max="1505" width="16" style="5" bestFit="1" customWidth="1"/>
    <col min="1506" max="1507" width="12.375" style="5" customWidth="1"/>
    <col min="1508" max="1508" width="16" style="5" bestFit="1" customWidth="1"/>
    <col min="1509" max="1509" width="11.125" style="5" bestFit="1" customWidth="1"/>
    <col min="1510" max="1532" width="9" style="5"/>
    <col min="1533" max="1533" width="10.75" style="5" customWidth="1"/>
    <col min="1534" max="1534" width="5.125" style="5" bestFit="1" customWidth="1"/>
    <col min="1535" max="1535" width="11.125" style="5" customWidth="1"/>
    <col min="1536" max="1536" width="13.75" style="5" customWidth="1"/>
    <col min="1537" max="1537" width="12.25" style="5" customWidth="1"/>
    <col min="1538" max="1538" width="17.625" style="5" customWidth="1"/>
    <col min="1539" max="1539" width="13.5" style="5" customWidth="1"/>
    <col min="1540" max="1540" width="10.375" style="5" customWidth="1"/>
    <col min="1541" max="1541" width="12.875" style="5" customWidth="1"/>
    <col min="1542" max="1542" width="10.375" style="5" customWidth="1"/>
    <col min="1543" max="1543" width="55.5" style="5" bestFit="1" customWidth="1"/>
    <col min="1544" max="1544" width="42.5" style="5" bestFit="1" customWidth="1"/>
    <col min="1545" max="1545" width="10.125" style="5" bestFit="1" customWidth="1"/>
    <col min="1546" max="1546" width="17.75" style="5" customWidth="1"/>
    <col min="1547" max="1547" width="15.125" style="5" customWidth="1"/>
    <col min="1548" max="1548" width="22.5" style="5" customWidth="1"/>
    <col min="1549" max="1748" width="9" style="5"/>
    <col min="1749" max="1749" width="10.75" style="5" customWidth="1"/>
    <col min="1750" max="1750" width="5.75" style="5" customWidth="1"/>
    <col min="1751" max="1751" width="10.625" style="5" bestFit="1" customWidth="1"/>
    <col min="1752" max="1752" width="13.75" style="5" bestFit="1" customWidth="1"/>
    <col min="1753" max="1753" width="13.75" style="5" customWidth="1"/>
    <col min="1754" max="1754" width="13.75" style="5" bestFit="1" customWidth="1"/>
    <col min="1755" max="1755" width="60.5" style="5" bestFit="1" customWidth="1"/>
    <col min="1756" max="1756" width="12.375" style="5" bestFit="1" customWidth="1"/>
    <col min="1757" max="1757" width="32.75" style="5" bestFit="1" customWidth="1"/>
    <col min="1758" max="1758" width="9.5" style="5" bestFit="1" customWidth="1"/>
    <col min="1759" max="1759" width="12.875" style="5" customWidth="1"/>
    <col min="1760" max="1760" width="12" style="5" customWidth="1"/>
    <col min="1761" max="1761" width="16" style="5" bestFit="1" customWidth="1"/>
    <col min="1762" max="1763" width="12.375" style="5" customWidth="1"/>
    <col min="1764" max="1764" width="16" style="5" bestFit="1" customWidth="1"/>
    <col min="1765" max="1765" width="11.125" style="5" bestFit="1" customWidth="1"/>
    <col min="1766" max="1788" width="9" style="5"/>
    <col min="1789" max="1789" width="10.75" style="5" customWidth="1"/>
    <col min="1790" max="1790" width="5.125" style="5" bestFit="1" customWidth="1"/>
    <col min="1791" max="1791" width="11.125" style="5" customWidth="1"/>
    <col min="1792" max="1792" width="13.75" style="5" customWidth="1"/>
    <col min="1793" max="1793" width="12.25" style="5" customWidth="1"/>
    <col min="1794" max="1794" width="17.625" style="5" customWidth="1"/>
    <col min="1795" max="1795" width="13.5" style="5" customWidth="1"/>
    <col min="1796" max="1796" width="10.375" style="5" customWidth="1"/>
    <col min="1797" max="1797" width="12.875" style="5" customWidth="1"/>
    <col min="1798" max="1798" width="10.375" style="5" customWidth="1"/>
    <col min="1799" max="1799" width="55.5" style="5" bestFit="1" customWidth="1"/>
    <col min="1800" max="1800" width="42.5" style="5" bestFit="1" customWidth="1"/>
    <col min="1801" max="1801" width="10.125" style="5" bestFit="1" customWidth="1"/>
    <col min="1802" max="1802" width="17.75" style="5" customWidth="1"/>
    <col min="1803" max="1803" width="15.125" style="5" customWidth="1"/>
    <col min="1804" max="1804" width="22.5" style="5" customWidth="1"/>
    <col min="1805" max="2004" width="9" style="5"/>
    <col min="2005" max="2005" width="10.75" style="5" customWidth="1"/>
    <col min="2006" max="2006" width="5.75" style="5" customWidth="1"/>
    <col min="2007" max="2007" width="10.625" style="5" bestFit="1" customWidth="1"/>
    <col min="2008" max="2008" width="13.75" style="5" bestFit="1" customWidth="1"/>
    <col min="2009" max="2009" width="13.75" style="5" customWidth="1"/>
    <col min="2010" max="2010" width="13.75" style="5" bestFit="1" customWidth="1"/>
    <col min="2011" max="2011" width="60.5" style="5" bestFit="1" customWidth="1"/>
    <col min="2012" max="2012" width="12.375" style="5" bestFit="1" customWidth="1"/>
    <col min="2013" max="2013" width="32.75" style="5" bestFit="1" customWidth="1"/>
    <col min="2014" max="2014" width="9.5" style="5" bestFit="1" customWidth="1"/>
    <col min="2015" max="2015" width="12.875" style="5" customWidth="1"/>
    <col min="2016" max="2016" width="12" style="5" customWidth="1"/>
    <col min="2017" max="2017" width="16" style="5" bestFit="1" customWidth="1"/>
    <col min="2018" max="2019" width="12.375" style="5" customWidth="1"/>
    <col min="2020" max="2020" width="16" style="5" bestFit="1" customWidth="1"/>
    <col min="2021" max="2021" width="11.125" style="5" bestFit="1" customWidth="1"/>
    <col min="2022" max="2044" width="9" style="5"/>
    <col min="2045" max="2045" width="10.75" style="5" customWidth="1"/>
    <col min="2046" max="2046" width="5.125" style="5" bestFit="1" customWidth="1"/>
    <col min="2047" max="2047" width="11.125" style="5" customWidth="1"/>
    <col min="2048" max="2048" width="13.75" style="5" customWidth="1"/>
    <col min="2049" max="2049" width="12.25" style="5" customWidth="1"/>
    <col min="2050" max="2050" width="17.625" style="5" customWidth="1"/>
    <col min="2051" max="2051" width="13.5" style="5" customWidth="1"/>
    <col min="2052" max="2052" width="10.375" style="5" customWidth="1"/>
    <col min="2053" max="2053" width="12.875" style="5" customWidth="1"/>
    <col min="2054" max="2054" width="10.375" style="5" customWidth="1"/>
    <col min="2055" max="2055" width="55.5" style="5" bestFit="1" customWidth="1"/>
    <col min="2056" max="2056" width="42.5" style="5" bestFit="1" customWidth="1"/>
    <col min="2057" max="2057" width="10.125" style="5" bestFit="1" customWidth="1"/>
    <col min="2058" max="2058" width="17.75" style="5" customWidth="1"/>
    <col min="2059" max="2059" width="15.125" style="5" customWidth="1"/>
    <col min="2060" max="2060" width="22.5" style="5" customWidth="1"/>
    <col min="2061" max="2260" width="9" style="5"/>
    <col min="2261" max="2261" width="10.75" style="5" customWidth="1"/>
    <col min="2262" max="2262" width="5.75" style="5" customWidth="1"/>
    <col min="2263" max="2263" width="10.625" style="5" bestFit="1" customWidth="1"/>
    <col min="2264" max="2264" width="13.75" style="5" bestFit="1" customWidth="1"/>
    <col min="2265" max="2265" width="13.75" style="5" customWidth="1"/>
    <col min="2266" max="2266" width="13.75" style="5" bestFit="1" customWidth="1"/>
    <col min="2267" max="2267" width="60.5" style="5" bestFit="1" customWidth="1"/>
    <col min="2268" max="2268" width="12.375" style="5" bestFit="1" customWidth="1"/>
    <col min="2269" max="2269" width="32.75" style="5" bestFit="1" customWidth="1"/>
    <col min="2270" max="2270" width="9.5" style="5" bestFit="1" customWidth="1"/>
    <col min="2271" max="2271" width="12.875" style="5" customWidth="1"/>
    <col min="2272" max="2272" width="12" style="5" customWidth="1"/>
    <col min="2273" max="2273" width="16" style="5" bestFit="1" customWidth="1"/>
    <col min="2274" max="2275" width="12.375" style="5" customWidth="1"/>
    <col min="2276" max="2276" width="16" style="5" bestFit="1" customWidth="1"/>
    <col min="2277" max="2277" width="11.125" style="5" bestFit="1" customWidth="1"/>
    <col min="2278" max="2300" width="9" style="5"/>
    <col min="2301" max="2301" width="10.75" style="5" customWidth="1"/>
    <col min="2302" max="2302" width="5.125" style="5" bestFit="1" customWidth="1"/>
    <col min="2303" max="2303" width="11.125" style="5" customWidth="1"/>
    <col min="2304" max="2304" width="13.75" style="5" customWidth="1"/>
    <col min="2305" max="2305" width="12.25" style="5" customWidth="1"/>
    <col min="2306" max="2306" width="17.625" style="5" customWidth="1"/>
    <col min="2307" max="2307" width="13.5" style="5" customWidth="1"/>
    <col min="2308" max="2308" width="10.375" style="5" customWidth="1"/>
    <col min="2309" max="2309" width="12.875" style="5" customWidth="1"/>
    <col min="2310" max="2310" width="10.375" style="5" customWidth="1"/>
    <col min="2311" max="2311" width="55.5" style="5" bestFit="1" customWidth="1"/>
    <col min="2312" max="2312" width="42.5" style="5" bestFit="1" customWidth="1"/>
    <col min="2313" max="2313" width="10.125" style="5" bestFit="1" customWidth="1"/>
    <col min="2314" max="2314" width="17.75" style="5" customWidth="1"/>
    <col min="2315" max="2315" width="15.125" style="5" customWidth="1"/>
    <col min="2316" max="2316" width="22.5" style="5" customWidth="1"/>
    <col min="2317" max="2516" width="9" style="5"/>
    <col min="2517" max="2517" width="10.75" style="5" customWidth="1"/>
    <col min="2518" max="2518" width="5.75" style="5" customWidth="1"/>
    <col min="2519" max="2519" width="10.625" style="5" bestFit="1" customWidth="1"/>
    <col min="2520" max="2520" width="13.75" style="5" bestFit="1" customWidth="1"/>
    <col min="2521" max="2521" width="13.75" style="5" customWidth="1"/>
    <col min="2522" max="2522" width="13.75" style="5" bestFit="1" customWidth="1"/>
    <col min="2523" max="2523" width="60.5" style="5" bestFit="1" customWidth="1"/>
    <col min="2524" max="2524" width="12.375" style="5" bestFit="1" customWidth="1"/>
    <col min="2525" max="2525" width="32.75" style="5" bestFit="1" customWidth="1"/>
    <col min="2526" max="2526" width="9.5" style="5" bestFit="1" customWidth="1"/>
    <col min="2527" max="2527" width="12.875" style="5" customWidth="1"/>
    <col min="2528" max="2528" width="12" style="5" customWidth="1"/>
    <col min="2529" max="2529" width="16" style="5" bestFit="1" customWidth="1"/>
    <col min="2530" max="2531" width="12.375" style="5" customWidth="1"/>
    <col min="2532" max="2532" width="16" style="5" bestFit="1" customWidth="1"/>
    <col min="2533" max="2533" width="11.125" style="5" bestFit="1" customWidth="1"/>
    <col min="2534" max="2556" width="9" style="5"/>
    <col min="2557" max="2557" width="10.75" style="5" customWidth="1"/>
    <col min="2558" max="2558" width="5.125" style="5" bestFit="1" customWidth="1"/>
    <col min="2559" max="2559" width="11.125" style="5" customWidth="1"/>
    <col min="2560" max="2560" width="13.75" style="5" customWidth="1"/>
    <col min="2561" max="2561" width="12.25" style="5" customWidth="1"/>
    <col min="2562" max="2562" width="17.625" style="5" customWidth="1"/>
    <col min="2563" max="2563" width="13.5" style="5" customWidth="1"/>
    <col min="2564" max="2564" width="10.375" style="5" customWidth="1"/>
    <col min="2565" max="2565" width="12.875" style="5" customWidth="1"/>
    <col min="2566" max="2566" width="10.375" style="5" customWidth="1"/>
    <col min="2567" max="2567" width="55.5" style="5" bestFit="1" customWidth="1"/>
    <col min="2568" max="2568" width="42.5" style="5" bestFit="1" customWidth="1"/>
    <col min="2569" max="2569" width="10.125" style="5" bestFit="1" customWidth="1"/>
    <col min="2570" max="2570" width="17.75" style="5" customWidth="1"/>
    <col min="2571" max="2571" width="15.125" style="5" customWidth="1"/>
    <col min="2572" max="2572" width="22.5" style="5" customWidth="1"/>
    <col min="2573" max="2772" width="9" style="5"/>
    <col min="2773" max="2773" width="10.75" style="5" customWidth="1"/>
    <col min="2774" max="2774" width="5.75" style="5" customWidth="1"/>
    <col min="2775" max="2775" width="10.625" style="5" bestFit="1" customWidth="1"/>
    <col min="2776" max="2776" width="13.75" style="5" bestFit="1" customWidth="1"/>
    <col min="2777" max="2777" width="13.75" style="5" customWidth="1"/>
    <col min="2778" max="2778" width="13.75" style="5" bestFit="1" customWidth="1"/>
    <col min="2779" max="2779" width="60.5" style="5" bestFit="1" customWidth="1"/>
    <col min="2780" max="2780" width="12.375" style="5" bestFit="1" customWidth="1"/>
    <col min="2781" max="2781" width="32.75" style="5" bestFit="1" customWidth="1"/>
    <col min="2782" max="2782" width="9.5" style="5" bestFit="1" customWidth="1"/>
    <col min="2783" max="2783" width="12.875" style="5" customWidth="1"/>
    <col min="2784" max="2784" width="12" style="5" customWidth="1"/>
    <col min="2785" max="2785" width="16" style="5" bestFit="1" customWidth="1"/>
    <col min="2786" max="2787" width="12.375" style="5" customWidth="1"/>
    <col min="2788" max="2788" width="16" style="5" bestFit="1" customWidth="1"/>
    <col min="2789" max="2789" width="11.125" style="5" bestFit="1" customWidth="1"/>
    <col min="2790" max="2812" width="9" style="5"/>
    <col min="2813" max="2813" width="10.75" style="5" customWidth="1"/>
    <col min="2814" max="2814" width="5.125" style="5" bestFit="1" customWidth="1"/>
    <col min="2815" max="2815" width="11.125" style="5" customWidth="1"/>
    <col min="2816" max="2816" width="13.75" style="5" customWidth="1"/>
    <col min="2817" max="2817" width="12.25" style="5" customWidth="1"/>
    <col min="2818" max="2818" width="17.625" style="5" customWidth="1"/>
    <col min="2819" max="2819" width="13.5" style="5" customWidth="1"/>
    <col min="2820" max="2820" width="10.375" style="5" customWidth="1"/>
    <col min="2821" max="2821" width="12.875" style="5" customWidth="1"/>
    <col min="2822" max="2822" width="10.375" style="5" customWidth="1"/>
    <col min="2823" max="2823" width="55.5" style="5" bestFit="1" customWidth="1"/>
    <col min="2824" max="2824" width="42.5" style="5" bestFit="1" customWidth="1"/>
    <col min="2825" max="2825" width="10.125" style="5" bestFit="1" customWidth="1"/>
    <col min="2826" max="2826" width="17.75" style="5" customWidth="1"/>
    <col min="2827" max="2827" width="15.125" style="5" customWidth="1"/>
    <col min="2828" max="2828" width="22.5" style="5" customWidth="1"/>
    <col min="2829" max="3028" width="9" style="5"/>
    <col min="3029" max="3029" width="10.75" style="5" customWidth="1"/>
    <col min="3030" max="3030" width="5.75" style="5" customWidth="1"/>
    <col min="3031" max="3031" width="10.625" style="5" bestFit="1" customWidth="1"/>
    <col min="3032" max="3032" width="13.75" style="5" bestFit="1" customWidth="1"/>
    <col min="3033" max="3033" width="13.75" style="5" customWidth="1"/>
    <col min="3034" max="3034" width="13.75" style="5" bestFit="1" customWidth="1"/>
    <col min="3035" max="3035" width="60.5" style="5" bestFit="1" customWidth="1"/>
    <col min="3036" max="3036" width="12.375" style="5" bestFit="1" customWidth="1"/>
    <col min="3037" max="3037" width="32.75" style="5" bestFit="1" customWidth="1"/>
    <col min="3038" max="3038" width="9.5" style="5" bestFit="1" customWidth="1"/>
    <col min="3039" max="3039" width="12.875" style="5" customWidth="1"/>
    <col min="3040" max="3040" width="12" style="5" customWidth="1"/>
    <col min="3041" max="3041" width="16" style="5" bestFit="1" customWidth="1"/>
    <col min="3042" max="3043" width="12.375" style="5" customWidth="1"/>
    <col min="3044" max="3044" width="16" style="5" bestFit="1" customWidth="1"/>
    <col min="3045" max="3045" width="11.125" style="5" bestFit="1" customWidth="1"/>
    <col min="3046" max="3068" width="9" style="5"/>
    <col min="3069" max="3069" width="10.75" style="5" customWidth="1"/>
    <col min="3070" max="3070" width="5.125" style="5" bestFit="1" customWidth="1"/>
    <col min="3071" max="3071" width="11.125" style="5" customWidth="1"/>
    <col min="3072" max="3072" width="13.75" style="5" customWidth="1"/>
    <col min="3073" max="3073" width="12.25" style="5" customWidth="1"/>
    <col min="3074" max="3074" width="17.625" style="5" customWidth="1"/>
    <col min="3075" max="3075" width="13.5" style="5" customWidth="1"/>
    <col min="3076" max="3076" width="10.375" style="5" customWidth="1"/>
    <col min="3077" max="3077" width="12.875" style="5" customWidth="1"/>
    <col min="3078" max="3078" width="10.375" style="5" customWidth="1"/>
    <col min="3079" max="3079" width="55.5" style="5" bestFit="1" customWidth="1"/>
    <col min="3080" max="3080" width="42.5" style="5" bestFit="1" customWidth="1"/>
    <col min="3081" max="3081" width="10.125" style="5" bestFit="1" customWidth="1"/>
    <col min="3082" max="3082" width="17.75" style="5" customWidth="1"/>
    <col min="3083" max="3083" width="15.125" style="5" customWidth="1"/>
    <col min="3084" max="3084" width="22.5" style="5" customWidth="1"/>
    <col min="3085" max="3284" width="9" style="5"/>
    <col min="3285" max="3285" width="10.75" style="5" customWidth="1"/>
    <col min="3286" max="3286" width="5.75" style="5" customWidth="1"/>
    <col min="3287" max="3287" width="10.625" style="5" bestFit="1" customWidth="1"/>
    <col min="3288" max="3288" width="13.75" style="5" bestFit="1" customWidth="1"/>
    <col min="3289" max="3289" width="13.75" style="5" customWidth="1"/>
    <col min="3290" max="3290" width="13.75" style="5" bestFit="1" customWidth="1"/>
    <col min="3291" max="3291" width="60.5" style="5" bestFit="1" customWidth="1"/>
    <col min="3292" max="3292" width="12.375" style="5" bestFit="1" customWidth="1"/>
    <col min="3293" max="3293" width="32.75" style="5" bestFit="1" customWidth="1"/>
    <col min="3294" max="3294" width="9.5" style="5" bestFit="1" customWidth="1"/>
    <col min="3295" max="3295" width="12.875" style="5" customWidth="1"/>
    <col min="3296" max="3296" width="12" style="5" customWidth="1"/>
    <col min="3297" max="3297" width="16" style="5" bestFit="1" customWidth="1"/>
    <col min="3298" max="3299" width="12.375" style="5" customWidth="1"/>
    <col min="3300" max="3300" width="16" style="5" bestFit="1" customWidth="1"/>
    <col min="3301" max="3301" width="11.125" style="5" bestFit="1" customWidth="1"/>
    <col min="3302" max="3324" width="9" style="5"/>
    <col min="3325" max="3325" width="10.75" style="5" customWidth="1"/>
    <col min="3326" max="3326" width="5.125" style="5" bestFit="1" customWidth="1"/>
    <col min="3327" max="3327" width="11.125" style="5" customWidth="1"/>
    <col min="3328" max="3328" width="13.75" style="5" customWidth="1"/>
    <col min="3329" max="3329" width="12.25" style="5" customWidth="1"/>
    <col min="3330" max="3330" width="17.625" style="5" customWidth="1"/>
    <col min="3331" max="3331" width="13.5" style="5" customWidth="1"/>
    <col min="3332" max="3332" width="10.375" style="5" customWidth="1"/>
    <col min="3333" max="3333" width="12.875" style="5" customWidth="1"/>
    <col min="3334" max="3334" width="10.375" style="5" customWidth="1"/>
    <col min="3335" max="3335" width="55.5" style="5" bestFit="1" customWidth="1"/>
    <col min="3336" max="3336" width="42.5" style="5" bestFit="1" customWidth="1"/>
    <col min="3337" max="3337" width="10.125" style="5" bestFit="1" customWidth="1"/>
    <col min="3338" max="3338" width="17.75" style="5" customWidth="1"/>
    <col min="3339" max="3339" width="15.125" style="5" customWidth="1"/>
    <col min="3340" max="3340" width="22.5" style="5" customWidth="1"/>
    <col min="3341" max="3540" width="9" style="5"/>
    <col min="3541" max="3541" width="10.75" style="5" customWidth="1"/>
    <col min="3542" max="3542" width="5.75" style="5" customWidth="1"/>
    <col min="3543" max="3543" width="10.625" style="5" bestFit="1" customWidth="1"/>
    <col min="3544" max="3544" width="13.75" style="5" bestFit="1" customWidth="1"/>
    <col min="3545" max="3545" width="13.75" style="5" customWidth="1"/>
    <col min="3546" max="3546" width="13.75" style="5" bestFit="1" customWidth="1"/>
    <col min="3547" max="3547" width="60.5" style="5" bestFit="1" customWidth="1"/>
    <col min="3548" max="3548" width="12.375" style="5" bestFit="1" customWidth="1"/>
    <col min="3549" max="3549" width="32.75" style="5" bestFit="1" customWidth="1"/>
    <col min="3550" max="3550" width="9.5" style="5" bestFit="1" customWidth="1"/>
    <col min="3551" max="3551" width="12.875" style="5" customWidth="1"/>
    <col min="3552" max="3552" width="12" style="5" customWidth="1"/>
    <col min="3553" max="3553" width="16" style="5" bestFit="1" customWidth="1"/>
    <col min="3554" max="3555" width="12.375" style="5" customWidth="1"/>
    <col min="3556" max="3556" width="16" style="5" bestFit="1" customWidth="1"/>
    <col min="3557" max="3557" width="11.125" style="5" bestFit="1" customWidth="1"/>
    <col min="3558" max="3580" width="9" style="5"/>
    <col min="3581" max="3581" width="10.75" style="5" customWidth="1"/>
    <col min="3582" max="3582" width="5.125" style="5" bestFit="1" customWidth="1"/>
    <col min="3583" max="3583" width="11.125" style="5" customWidth="1"/>
    <col min="3584" max="3584" width="13.75" style="5" customWidth="1"/>
    <col min="3585" max="3585" width="12.25" style="5" customWidth="1"/>
    <col min="3586" max="3586" width="17.625" style="5" customWidth="1"/>
    <col min="3587" max="3587" width="13.5" style="5" customWidth="1"/>
    <col min="3588" max="3588" width="10.375" style="5" customWidth="1"/>
    <col min="3589" max="3589" width="12.875" style="5" customWidth="1"/>
    <col min="3590" max="3590" width="10.375" style="5" customWidth="1"/>
    <col min="3591" max="3591" width="55.5" style="5" bestFit="1" customWidth="1"/>
    <col min="3592" max="3592" width="42.5" style="5" bestFit="1" customWidth="1"/>
    <col min="3593" max="3593" width="10.125" style="5" bestFit="1" customWidth="1"/>
    <col min="3594" max="3594" width="17.75" style="5" customWidth="1"/>
    <col min="3595" max="3595" width="15.125" style="5" customWidth="1"/>
    <col min="3596" max="3596" width="22.5" style="5" customWidth="1"/>
    <col min="3597" max="3796" width="9" style="5"/>
    <col min="3797" max="3797" width="10.75" style="5" customWidth="1"/>
    <col min="3798" max="3798" width="5.75" style="5" customWidth="1"/>
    <col min="3799" max="3799" width="10.625" style="5" bestFit="1" customWidth="1"/>
    <col min="3800" max="3800" width="13.75" style="5" bestFit="1" customWidth="1"/>
    <col min="3801" max="3801" width="13.75" style="5" customWidth="1"/>
    <col min="3802" max="3802" width="13.75" style="5" bestFit="1" customWidth="1"/>
    <col min="3803" max="3803" width="60.5" style="5" bestFit="1" customWidth="1"/>
    <col min="3804" max="3804" width="12.375" style="5" bestFit="1" customWidth="1"/>
    <col min="3805" max="3805" width="32.75" style="5" bestFit="1" customWidth="1"/>
    <col min="3806" max="3806" width="9.5" style="5" bestFit="1" customWidth="1"/>
    <col min="3807" max="3807" width="12.875" style="5" customWidth="1"/>
    <col min="3808" max="3808" width="12" style="5" customWidth="1"/>
    <col min="3809" max="3809" width="16" style="5" bestFit="1" customWidth="1"/>
    <col min="3810" max="3811" width="12.375" style="5" customWidth="1"/>
    <col min="3812" max="3812" width="16" style="5" bestFit="1" customWidth="1"/>
    <col min="3813" max="3813" width="11.125" style="5" bestFit="1" customWidth="1"/>
    <col min="3814" max="3836" width="9" style="5"/>
    <col min="3837" max="3837" width="10.75" style="5" customWidth="1"/>
    <col min="3838" max="3838" width="5.125" style="5" bestFit="1" customWidth="1"/>
    <col min="3839" max="3839" width="11.125" style="5" customWidth="1"/>
    <col min="3840" max="3840" width="13.75" style="5" customWidth="1"/>
    <col min="3841" max="3841" width="12.25" style="5" customWidth="1"/>
    <col min="3842" max="3842" width="17.625" style="5" customWidth="1"/>
    <col min="3843" max="3843" width="13.5" style="5" customWidth="1"/>
    <col min="3844" max="3844" width="10.375" style="5" customWidth="1"/>
    <col min="3845" max="3845" width="12.875" style="5" customWidth="1"/>
    <col min="3846" max="3846" width="10.375" style="5" customWidth="1"/>
    <col min="3847" max="3847" width="55.5" style="5" bestFit="1" customWidth="1"/>
    <col min="3848" max="3848" width="42.5" style="5" bestFit="1" customWidth="1"/>
    <col min="3849" max="3849" width="10.125" style="5" bestFit="1" customWidth="1"/>
    <col min="3850" max="3850" width="17.75" style="5" customWidth="1"/>
    <col min="3851" max="3851" width="15.125" style="5" customWidth="1"/>
    <col min="3852" max="3852" width="22.5" style="5" customWidth="1"/>
    <col min="3853" max="4052" width="9" style="5"/>
    <col min="4053" max="4053" width="10.75" style="5" customWidth="1"/>
    <col min="4054" max="4054" width="5.75" style="5" customWidth="1"/>
    <col min="4055" max="4055" width="10.625" style="5" bestFit="1" customWidth="1"/>
    <col min="4056" max="4056" width="13.75" style="5" bestFit="1" customWidth="1"/>
    <col min="4057" max="4057" width="13.75" style="5" customWidth="1"/>
    <col min="4058" max="4058" width="13.75" style="5" bestFit="1" customWidth="1"/>
    <col min="4059" max="4059" width="60.5" style="5" bestFit="1" customWidth="1"/>
    <col min="4060" max="4060" width="12.375" style="5" bestFit="1" customWidth="1"/>
    <col min="4061" max="4061" width="32.75" style="5" bestFit="1" customWidth="1"/>
    <col min="4062" max="4062" width="9.5" style="5" bestFit="1" customWidth="1"/>
    <col min="4063" max="4063" width="12.875" style="5" customWidth="1"/>
    <col min="4064" max="4064" width="12" style="5" customWidth="1"/>
    <col min="4065" max="4065" width="16" style="5" bestFit="1" customWidth="1"/>
    <col min="4066" max="4067" width="12.375" style="5" customWidth="1"/>
    <col min="4068" max="4068" width="16" style="5" bestFit="1" customWidth="1"/>
    <col min="4069" max="4069" width="11.125" style="5" bestFit="1" customWidth="1"/>
    <col min="4070" max="4092" width="9" style="5"/>
    <col min="4093" max="4093" width="10.75" style="5" customWidth="1"/>
    <col min="4094" max="4094" width="5.125" style="5" bestFit="1" customWidth="1"/>
    <col min="4095" max="4095" width="11.125" style="5" customWidth="1"/>
    <col min="4096" max="4096" width="13.75" style="5" customWidth="1"/>
    <col min="4097" max="4097" width="12.25" style="5" customWidth="1"/>
    <col min="4098" max="4098" width="17.625" style="5" customWidth="1"/>
    <col min="4099" max="4099" width="13.5" style="5" customWidth="1"/>
    <col min="4100" max="4100" width="10.375" style="5" customWidth="1"/>
    <col min="4101" max="4101" width="12.875" style="5" customWidth="1"/>
    <col min="4102" max="4102" width="10.375" style="5" customWidth="1"/>
    <col min="4103" max="4103" width="55.5" style="5" bestFit="1" customWidth="1"/>
    <col min="4104" max="4104" width="42.5" style="5" bestFit="1" customWidth="1"/>
    <col min="4105" max="4105" width="10.125" style="5" bestFit="1" customWidth="1"/>
    <col min="4106" max="4106" width="17.75" style="5" customWidth="1"/>
    <col min="4107" max="4107" width="15.125" style="5" customWidth="1"/>
    <col min="4108" max="4108" width="22.5" style="5" customWidth="1"/>
    <col min="4109" max="4308" width="9" style="5"/>
    <col min="4309" max="4309" width="10.75" style="5" customWidth="1"/>
    <col min="4310" max="4310" width="5.75" style="5" customWidth="1"/>
    <col min="4311" max="4311" width="10.625" style="5" bestFit="1" customWidth="1"/>
    <col min="4312" max="4312" width="13.75" style="5" bestFit="1" customWidth="1"/>
    <col min="4313" max="4313" width="13.75" style="5" customWidth="1"/>
    <col min="4314" max="4314" width="13.75" style="5" bestFit="1" customWidth="1"/>
    <col min="4315" max="4315" width="60.5" style="5" bestFit="1" customWidth="1"/>
    <col min="4316" max="4316" width="12.375" style="5" bestFit="1" customWidth="1"/>
    <col min="4317" max="4317" width="32.75" style="5" bestFit="1" customWidth="1"/>
    <col min="4318" max="4318" width="9.5" style="5" bestFit="1" customWidth="1"/>
    <col min="4319" max="4319" width="12.875" style="5" customWidth="1"/>
    <col min="4320" max="4320" width="12" style="5" customWidth="1"/>
    <col min="4321" max="4321" width="16" style="5" bestFit="1" customWidth="1"/>
    <col min="4322" max="4323" width="12.375" style="5" customWidth="1"/>
    <col min="4324" max="4324" width="16" style="5" bestFit="1" customWidth="1"/>
    <col min="4325" max="4325" width="11.125" style="5" bestFit="1" customWidth="1"/>
    <col min="4326" max="4348" width="9" style="5"/>
    <col min="4349" max="4349" width="10.75" style="5" customWidth="1"/>
    <col min="4350" max="4350" width="5.125" style="5" bestFit="1" customWidth="1"/>
    <col min="4351" max="4351" width="11.125" style="5" customWidth="1"/>
    <col min="4352" max="4352" width="13.75" style="5" customWidth="1"/>
    <col min="4353" max="4353" width="12.25" style="5" customWidth="1"/>
    <col min="4354" max="4354" width="17.625" style="5" customWidth="1"/>
    <col min="4355" max="4355" width="13.5" style="5" customWidth="1"/>
    <col min="4356" max="4356" width="10.375" style="5" customWidth="1"/>
    <col min="4357" max="4357" width="12.875" style="5" customWidth="1"/>
    <col min="4358" max="4358" width="10.375" style="5" customWidth="1"/>
    <col min="4359" max="4359" width="55.5" style="5" bestFit="1" customWidth="1"/>
    <col min="4360" max="4360" width="42.5" style="5" bestFit="1" customWidth="1"/>
    <col min="4361" max="4361" width="10.125" style="5" bestFit="1" customWidth="1"/>
    <col min="4362" max="4362" width="17.75" style="5" customWidth="1"/>
    <col min="4363" max="4363" width="15.125" style="5" customWidth="1"/>
    <col min="4364" max="4364" width="22.5" style="5" customWidth="1"/>
    <col min="4365" max="4564" width="9" style="5"/>
    <col min="4565" max="4565" width="10.75" style="5" customWidth="1"/>
    <col min="4566" max="4566" width="5.75" style="5" customWidth="1"/>
    <col min="4567" max="4567" width="10.625" style="5" bestFit="1" customWidth="1"/>
    <col min="4568" max="4568" width="13.75" style="5" bestFit="1" customWidth="1"/>
    <col min="4569" max="4569" width="13.75" style="5" customWidth="1"/>
    <col min="4570" max="4570" width="13.75" style="5" bestFit="1" customWidth="1"/>
    <col min="4571" max="4571" width="60.5" style="5" bestFit="1" customWidth="1"/>
    <col min="4572" max="4572" width="12.375" style="5" bestFit="1" customWidth="1"/>
    <col min="4573" max="4573" width="32.75" style="5" bestFit="1" customWidth="1"/>
    <col min="4574" max="4574" width="9.5" style="5" bestFit="1" customWidth="1"/>
    <col min="4575" max="4575" width="12.875" style="5" customWidth="1"/>
    <col min="4576" max="4576" width="12" style="5" customWidth="1"/>
    <col min="4577" max="4577" width="16" style="5" bestFit="1" customWidth="1"/>
    <col min="4578" max="4579" width="12.375" style="5" customWidth="1"/>
    <col min="4580" max="4580" width="16" style="5" bestFit="1" customWidth="1"/>
    <col min="4581" max="4581" width="11.125" style="5" bestFit="1" customWidth="1"/>
    <col min="4582" max="4604" width="9" style="5"/>
    <col min="4605" max="4605" width="10.75" style="5" customWidth="1"/>
    <col min="4606" max="4606" width="5.125" style="5" bestFit="1" customWidth="1"/>
    <col min="4607" max="4607" width="11.125" style="5" customWidth="1"/>
    <col min="4608" max="4608" width="13.75" style="5" customWidth="1"/>
    <col min="4609" max="4609" width="12.25" style="5" customWidth="1"/>
    <col min="4610" max="4610" width="17.625" style="5" customWidth="1"/>
    <col min="4611" max="4611" width="13.5" style="5" customWidth="1"/>
    <col min="4612" max="4612" width="10.375" style="5" customWidth="1"/>
    <col min="4613" max="4613" width="12.875" style="5" customWidth="1"/>
    <col min="4614" max="4614" width="10.375" style="5" customWidth="1"/>
    <col min="4615" max="4615" width="55.5" style="5" bestFit="1" customWidth="1"/>
    <col min="4616" max="4616" width="42.5" style="5" bestFit="1" customWidth="1"/>
    <col min="4617" max="4617" width="10.125" style="5" bestFit="1" customWidth="1"/>
    <col min="4618" max="4618" width="17.75" style="5" customWidth="1"/>
    <col min="4619" max="4619" width="15.125" style="5" customWidth="1"/>
    <col min="4620" max="4620" width="22.5" style="5" customWidth="1"/>
    <col min="4621" max="4820" width="9" style="5"/>
    <col min="4821" max="4821" width="10.75" style="5" customWidth="1"/>
    <col min="4822" max="4822" width="5.75" style="5" customWidth="1"/>
    <col min="4823" max="4823" width="10.625" style="5" bestFit="1" customWidth="1"/>
    <col min="4824" max="4824" width="13.75" style="5" bestFit="1" customWidth="1"/>
    <col min="4825" max="4825" width="13.75" style="5" customWidth="1"/>
    <col min="4826" max="4826" width="13.75" style="5" bestFit="1" customWidth="1"/>
    <col min="4827" max="4827" width="60.5" style="5" bestFit="1" customWidth="1"/>
    <col min="4828" max="4828" width="12.375" style="5" bestFit="1" customWidth="1"/>
    <col min="4829" max="4829" width="32.75" style="5" bestFit="1" customWidth="1"/>
    <col min="4830" max="4830" width="9.5" style="5" bestFit="1" customWidth="1"/>
    <col min="4831" max="4831" width="12.875" style="5" customWidth="1"/>
    <col min="4832" max="4832" width="12" style="5" customWidth="1"/>
    <col min="4833" max="4833" width="16" style="5" bestFit="1" customWidth="1"/>
    <col min="4834" max="4835" width="12.375" style="5" customWidth="1"/>
    <col min="4836" max="4836" width="16" style="5" bestFit="1" customWidth="1"/>
    <col min="4837" max="4837" width="11.125" style="5" bestFit="1" customWidth="1"/>
    <col min="4838" max="4860" width="9" style="5"/>
    <col min="4861" max="4861" width="10.75" style="5" customWidth="1"/>
    <col min="4862" max="4862" width="5.125" style="5" bestFit="1" customWidth="1"/>
    <col min="4863" max="4863" width="11.125" style="5" customWidth="1"/>
    <col min="4864" max="4864" width="13.75" style="5" customWidth="1"/>
    <col min="4865" max="4865" width="12.25" style="5" customWidth="1"/>
    <col min="4866" max="4866" width="17.625" style="5" customWidth="1"/>
    <col min="4867" max="4867" width="13.5" style="5" customWidth="1"/>
    <col min="4868" max="4868" width="10.375" style="5" customWidth="1"/>
    <col min="4869" max="4869" width="12.875" style="5" customWidth="1"/>
    <col min="4870" max="4870" width="10.375" style="5" customWidth="1"/>
    <col min="4871" max="4871" width="55.5" style="5" bestFit="1" customWidth="1"/>
    <col min="4872" max="4872" width="42.5" style="5" bestFit="1" customWidth="1"/>
    <col min="4873" max="4873" width="10.125" style="5" bestFit="1" customWidth="1"/>
    <col min="4874" max="4874" width="17.75" style="5" customWidth="1"/>
    <col min="4875" max="4875" width="15.125" style="5" customWidth="1"/>
    <col min="4876" max="4876" width="22.5" style="5" customWidth="1"/>
    <col min="4877" max="5076" width="9" style="5"/>
    <col min="5077" max="5077" width="10.75" style="5" customWidth="1"/>
    <col min="5078" max="5078" width="5.75" style="5" customWidth="1"/>
    <col min="5079" max="5079" width="10.625" style="5" bestFit="1" customWidth="1"/>
    <col min="5080" max="5080" width="13.75" style="5" bestFit="1" customWidth="1"/>
    <col min="5081" max="5081" width="13.75" style="5" customWidth="1"/>
    <col min="5082" max="5082" width="13.75" style="5" bestFit="1" customWidth="1"/>
    <col min="5083" max="5083" width="60.5" style="5" bestFit="1" customWidth="1"/>
    <col min="5084" max="5084" width="12.375" style="5" bestFit="1" customWidth="1"/>
    <col min="5085" max="5085" width="32.75" style="5" bestFit="1" customWidth="1"/>
    <col min="5086" max="5086" width="9.5" style="5" bestFit="1" customWidth="1"/>
    <col min="5087" max="5087" width="12.875" style="5" customWidth="1"/>
    <col min="5088" max="5088" width="12" style="5" customWidth="1"/>
    <col min="5089" max="5089" width="16" style="5" bestFit="1" customWidth="1"/>
    <col min="5090" max="5091" width="12.375" style="5" customWidth="1"/>
    <col min="5092" max="5092" width="16" style="5" bestFit="1" customWidth="1"/>
    <col min="5093" max="5093" width="11.125" style="5" bestFit="1" customWidth="1"/>
    <col min="5094" max="5116" width="9" style="5"/>
    <col min="5117" max="5117" width="10.75" style="5" customWidth="1"/>
    <col min="5118" max="5118" width="5.125" style="5" bestFit="1" customWidth="1"/>
    <col min="5119" max="5119" width="11.125" style="5" customWidth="1"/>
    <col min="5120" max="5120" width="13.75" style="5" customWidth="1"/>
    <col min="5121" max="5121" width="12.25" style="5" customWidth="1"/>
    <col min="5122" max="5122" width="17.625" style="5" customWidth="1"/>
    <col min="5123" max="5123" width="13.5" style="5" customWidth="1"/>
    <col min="5124" max="5124" width="10.375" style="5" customWidth="1"/>
    <col min="5125" max="5125" width="12.875" style="5" customWidth="1"/>
    <col min="5126" max="5126" width="10.375" style="5" customWidth="1"/>
    <col min="5127" max="5127" width="55.5" style="5" bestFit="1" customWidth="1"/>
    <col min="5128" max="5128" width="42.5" style="5" bestFit="1" customWidth="1"/>
    <col min="5129" max="5129" width="10.125" style="5" bestFit="1" customWidth="1"/>
    <col min="5130" max="5130" width="17.75" style="5" customWidth="1"/>
    <col min="5131" max="5131" width="15.125" style="5" customWidth="1"/>
    <col min="5132" max="5132" width="22.5" style="5" customWidth="1"/>
    <col min="5133" max="5332" width="9" style="5"/>
    <col min="5333" max="5333" width="10.75" style="5" customWidth="1"/>
    <col min="5334" max="5334" width="5.75" style="5" customWidth="1"/>
    <col min="5335" max="5335" width="10.625" style="5" bestFit="1" customWidth="1"/>
    <col min="5336" max="5336" width="13.75" style="5" bestFit="1" customWidth="1"/>
    <col min="5337" max="5337" width="13.75" style="5" customWidth="1"/>
    <col min="5338" max="5338" width="13.75" style="5" bestFit="1" customWidth="1"/>
    <col min="5339" max="5339" width="60.5" style="5" bestFit="1" customWidth="1"/>
    <col min="5340" max="5340" width="12.375" style="5" bestFit="1" customWidth="1"/>
    <col min="5341" max="5341" width="32.75" style="5" bestFit="1" customWidth="1"/>
    <col min="5342" max="5342" width="9.5" style="5" bestFit="1" customWidth="1"/>
    <col min="5343" max="5343" width="12.875" style="5" customWidth="1"/>
    <col min="5344" max="5344" width="12" style="5" customWidth="1"/>
    <col min="5345" max="5345" width="16" style="5" bestFit="1" customWidth="1"/>
    <col min="5346" max="5347" width="12.375" style="5" customWidth="1"/>
    <col min="5348" max="5348" width="16" style="5" bestFit="1" customWidth="1"/>
    <col min="5349" max="5349" width="11.125" style="5" bestFit="1" customWidth="1"/>
    <col min="5350" max="5372" width="9" style="5"/>
    <col min="5373" max="5373" width="10.75" style="5" customWidth="1"/>
    <col min="5374" max="5374" width="5.125" style="5" bestFit="1" customWidth="1"/>
    <col min="5375" max="5375" width="11.125" style="5" customWidth="1"/>
    <col min="5376" max="5376" width="13.75" style="5" customWidth="1"/>
    <col min="5377" max="5377" width="12.25" style="5" customWidth="1"/>
    <col min="5378" max="5378" width="17.625" style="5" customWidth="1"/>
    <col min="5379" max="5379" width="13.5" style="5" customWidth="1"/>
    <col min="5380" max="5380" width="10.375" style="5" customWidth="1"/>
    <col min="5381" max="5381" width="12.875" style="5" customWidth="1"/>
    <col min="5382" max="5382" width="10.375" style="5" customWidth="1"/>
    <col min="5383" max="5383" width="55.5" style="5" bestFit="1" customWidth="1"/>
    <col min="5384" max="5384" width="42.5" style="5" bestFit="1" customWidth="1"/>
    <col min="5385" max="5385" width="10.125" style="5" bestFit="1" customWidth="1"/>
    <col min="5386" max="5386" width="17.75" style="5" customWidth="1"/>
    <col min="5387" max="5387" width="15.125" style="5" customWidth="1"/>
    <col min="5388" max="5388" width="22.5" style="5" customWidth="1"/>
    <col min="5389" max="5588" width="9" style="5"/>
    <col min="5589" max="5589" width="10.75" style="5" customWidth="1"/>
    <col min="5590" max="5590" width="5.75" style="5" customWidth="1"/>
    <col min="5591" max="5591" width="10.625" style="5" bestFit="1" customWidth="1"/>
    <col min="5592" max="5592" width="13.75" style="5" bestFit="1" customWidth="1"/>
    <col min="5593" max="5593" width="13.75" style="5" customWidth="1"/>
    <col min="5594" max="5594" width="13.75" style="5" bestFit="1" customWidth="1"/>
    <col min="5595" max="5595" width="60.5" style="5" bestFit="1" customWidth="1"/>
    <col min="5596" max="5596" width="12.375" style="5" bestFit="1" customWidth="1"/>
    <col min="5597" max="5597" width="32.75" style="5" bestFit="1" customWidth="1"/>
    <col min="5598" max="5598" width="9.5" style="5" bestFit="1" customWidth="1"/>
    <col min="5599" max="5599" width="12.875" style="5" customWidth="1"/>
    <col min="5600" max="5600" width="12" style="5" customWidth="1"/>
    <col min="5601" max="5601" width="16" style="5" bestFit="1" customWidth="1"/>
    <col min="5602" max="5603" width="12.375" style="5" customWidth="1"/>
    <col min="5604" max="5604" width="16" style="5" bestFit="1" customWidth="1"/>
    <col min="5605" max="5605" width="11.125" style="5" bestFit="1" customWidth="1"/>
    <col min="5606" max="5628" width="9" style="5"/>
    <col min="5629" max="5629" width="10.75" style="5" customWidth="1"/>
    <col min="5630" max="5630" width="5.125" style="5" bestFit="1" customWidth="1"/>
    <col min="5631" max="5631" width="11.125" style="5" customWidth="1"/>
    <col min="5632" max="5632" width="13.75" style="5" customWidth="1"/>
    <col min="5633" max="5633" width="12.25" style="5" customWidth="1"/>
    <col min="5634" max="5634" width="17.625" style="5" customWidth="1"/>
    <col min="5635" max="5635" width="13.5" style="5" customWidth="1"/>
    <col min="5636" max="5636" width="10.375" style="5" customWidth="1"/>
    <col min="5637" max="5637" width="12.875" style="5" customWidth="1"/>
    <col min="5638" max="5638" width="10.375" style="5" customWidth="1"/>
    <col min="5639" max="5639" width="55.5" style="5" bestFit="1" customWidth="1"/>
    <col min="5640" max="5640" width="42.5" style="5" bestFit="1" customWidth="1"/>
    <col min="5641" max="5641" width="10.125" style="5" bestFit="1" customWidth="1"/>
    <col min="5642" max="5642" width="17.75" style="5" customWidth="1"/>
    <col min="5643" max="5643" width="15.125" style="5" customWidth="1"/>
    <col min="5644" max="5644" width="22.5" style="5" customWidth="1"/>
    <col min="5645" max="5844" width="9" style="5"/>
    <col min="5845" max="5845" width="10.75" style="5" customWidth="1"/>
    <col min="5846" max="5846" width="5.75" style="5" customWidth="1"/>
    <col min="5847" max="5847" width="10.625" style="5" bestFit="1" customWidth="1"/>
    <col min="5848" max="5848" width="13.75" style="5" bestFit="1" customWidth="1"/>
    <col min="5849" max="5849" width="13.75" style="5" customWidth="1"/>
    <col min="5850" max="5850" width="13.75" style="5" bestFit="1" customWidth="1"/>
    <col min="5851" max="5851" width="60.5" style="5" bestFit="1" customWidth="1"/>
    <col min="5852" max="5852" width="12.375" style="5" bestFit="1" customWidth="1"/>
    <col min="5853" max="5853" width="32.75" style="5" bestFit="1" customWidth="1"/>
    <col min="5854" max="5854" width="9.5" style="5" bestFit="1" customWidth="1"/>
    <col min="5855" max="5855" width="12.875" style="5" customWidth="1"/>
    <col min="5856" max="5856" width="12" style="5" customWidth="1"/>
    <col min="5857" max="5857" width="16" style="5" bestFit="1" customWidth="1"/>
    <col min="5858" max="5859" width="12.375" style="5" customWidth="1"/>
    <col min="5860" max="5860" width="16" style="5" bestFit="1" customWidth="1"/>
    <col min="5861" max="5861" width="11.125" style="5" bestFit="1" customWidth="1"/>
    <col min="5862" max="5884" width="9" style="5"/>
    <col min="5885" max="5885" width="10.75" style="5" customWidth="1"/>
    <col min="5886" max="5886" width="5.125" style="5" bestFit="1" customWidth="1"/>
    <col min="5887" max="5887" width="11.125" style="5" customWidth="1"/>
    <col min="5888" max="5888" width="13.75" style="5" customWidth="1"/>
    <col min="5889" max="5889" width="12.25" style="5" customWidth="1"/>
    <col min="5890" max="5890" width="17.625" style="5" customWidth="1"/>
    <col min="5891" max="5891" width="13.5" style="5" customWidth="1"/>
    <col min="5892" max="5892" width="10.375" style="5" customWidth="1"/>
    <col min="5893" max="5893" width="12.875" style="5" customWidth="1"/>
    <col min="5894" max="5894" width="10.375" style="5" customWidth="1"/>
    <col min="5895" max="5895" width="55.5" style="5" bestFit="1" customWidth="1"/>
    <col min="5896" max="5896" width="42.5" style="5" bestFit="1" customWidth="1"/>
    <col min="5897" max="5897" width="10.125" style="5" bestFit="1" customWidth="1"/>
    <col min="5898" max="5898" width="17.75" style="5" customWidth="1"/>
    <col min="5899" max="5899" width="15.125" style="5" customWidth="1"/>
    <col min="5900" max="5900" width="22.5" style="5" customWidth="1"/>
    <col min="5901" max="6100" width="9" style="5"/>
    <col min="6101" max="6101" width="10.75" style="5" customWidth="1"/>
    <col min="6102" max="6102" width="5.75" style="5" customWidth="1"/>
    <col min="6103" max="6103" width="10.625" style="5" bestFit="1" customWidth="1"/>
    <col min="6104" max="6104" width="13.75" style="5" bestFit="1" customWidth="1"/>
    <col min="6105" max="6105" width="13.75" style="5" customWidth="1"/>
    <col min="6106" max="6106" width="13.75" style="5" bestFit="1" customWidth="1"/>
    <col min="6107" max="6107" width="60.5" style="5" bestFit="1" customWidth="1"/>
    <col min="6108" max="6108" width="12.375" style="5" bestFit="1" customWidth="1"/>
    <col min="6109" max="6109" width="32.75" style="5" bestFit="1" customWidth="1"/>
    <col min="6110" max="6110" width="9.5" style="5" bestFit="1" customWidth="1"/>
    <col min="6111" max="6111" width="12.875" style="5" customWidth="1"/>
    <col min="6112" max="6112" width="12" style="5" customWidth="1"/>
    <col min="6113" max="6113" width="16" style="5" bestFit="1" customWidth="1"/>
    <col min="6114" max="6115" width="12.375" style="5" customWidth="1"/>
    <col min="6116" max="6116" width="16" style="5" bestFit="1" customWidth="1"/>
    <col min="6117" max="6117" width="11.125" style="5" bestFit="1" customWidth="1"/>
    <col min="6118" max="6140" width="9" style="5"/>
    <col min="6141" max="6141" width="10.75" style="5" customWidth="1"/>
    <col min="6142" max="6142" width="5.125" style="5" bestFit="1" customWidth="1"/>
    <col min="6143" max="6143" width="11.125" style="5" customWidth="1"/>
    <col min="6144" max="6144" width="13.75" style="5" customWidth="1"/>
    <col min="6145" max="6145" width="12.25" style="5" customWidth="1"/>
    <col min="6146" max="6146" width="17.625" style="5" customWidth="1"/>
    <col min="6147" max="6147" width="13.5" style="5" customWidth="1"/>
    <col min="6148" max="6148" width="10.375" style="5" customWidth="1"/>
    <col min="6149" max="6149" width="12.875" style="5" customWidth="1"/>
    <col min="6150" max="6150" width="10.375" style="5" customWidth="1"/>
    <col min="6151" max="6151" width="55.5" style="5" bestFit="1" customWidth="1"/>
    <col min="6152" max="6152" width="42.5" style="5" bestFit="1" customWidth="1"/>
    <col min="6153" max="6153" width="10.125" style="5" bestFit="1" customWidth="1"/>
    <col min="6154" max="6154" width="17.75" style="5" customWidth="1"/>
    <col min="6155" max="6155" width="15.125" style="5" customWidth="1"/>
    <col min="6156" max="6156" width="22.5" style="5" customWidth="1"/>
    <col min="6157" max="6356" width="9" style="5"/>
    <col min="6357" max="6357" width="10.75" style="5" customWidth="1"/>
    <col min="6358" max="6358" width="5.75" style="5" customWidth="1"/>
    <col min="6359" max="6359" width="10.625" style="5" bestFit="1" customWidth="1"/>
    <col min="6360" max="6360" width="13.75" style="5" bestFit="1" customWidth="1"/>
    <col min="6361" max="6361" width="13.75" style="5" customWidth="1"/>
    <col min="6362" max="6362" width="13.75" style="5" bestFit="1" customWidth="1"/>
    <col min="6363" max="6363" width="60.5" style="5" bestFit="1" customWidth="1"/>
    <col min="6364" max="6364" width="12.375" style="5" bestFit="1" customWidth="1"/>
    <col min="6365" max="6365" width="32.75" style="5" bestFit="1" customWidth="1"/>
    <col min="6366" max="6366" width="9.5" style="5" bestFit="1" customWidth="1"/>
    <col min="6367" max="6367" width="12.875" style="5" customWidth="1"/>
    <col min="6368" max="6368" width="12" style="5" customWidth="1"/>
    <col min="6369" max="6369" width="16" style="5" bestFit="1" customWidth="1"/>
    <col min="6370" max="6371" width="12.375" style="5" customWidth="1"/>
    <col min="6372" max="6372" width="16" style="5" bestFit="1" customWidth="1"/>
    <col min="6373" max="6373" width="11.125" style="5" bestFit="1" customWidth="1"/>
    <col min="6374" max="6396" width="9" style="5"/>
    <col min="6397" max="6397" width="10.75" style="5" customWidth="1"/>
    <col min="6398" max="6398" width="5.125" style="5" bestFit="1" customWidth="1"/>
    <col min="6399" max="6399" width="11.125" style="5" customWidth="1"/>
    <col min="6400" max="6400" width="13.75" style="5" customWidth="1"/>
    <col min="6401" max="6401" width="12.25" style="5" customWidth="1"/>
    <col min="6402" max="6402" width="17.625" style="5" customWidth="1"/>
    <col min="6403" max="6403" width="13.5" style="5" customWidth="1"/>
    <col min="6404" max="6404" width="10.375" style="5" customWidth="1"/>
    <col min="6405" max="6405" width="12.875" style="5" customWidth="1"/>
    <col min="6406" max="6406" width="10.375" style="5" customWidth="1"/>
    <col min="6407" max="6407" width="55.5" style="5" bestFit="1" customWidth="1"/>
    <col min="6408" max="6408" width="42.5" style="5" bestFit="1" customWidth="1"/>
    <col min="6409" max="6409" width="10.125" style="5" bestFit="1" customWidth="1"/>
    <col min="6410" max="6410" width="17.75" style="5" customWidth="1"/>
    <col min="6411" max="6411" width="15.125" style="5" customWidth="1"/>
    <col min="6412" max="6412" width="22.5" style="5" customWidth="1"/>
    <col min="6413" max="6612" width="9" style="5"/>
    <col min="6613" max="6613" width="10.75" style="5" customWidth="1"/>
    <col min="6614" max="6614" width="5.75" style="5" customWidth="1"/>
    <col min="6615" max="6615" width="10.625" style="5" bestFit="1" customWidth="1"/>
    <col min="6616" max="6616" width="13.75" style="5" bestFit="1" customWidth="1"/>
    <col min="6617" max="6617" width="13.75" style="5" customWidth="1"/>
    <col min="6618" max="6618" width="13.75" style="5" bestFit="1" customWidth="1"/>
    <col min="6619" max="6619" width="60.5" style="5" bestFit="1" customWidth="1"/>
    <col min="6620" max="6620" width="12.375" style="5" bestFit="1" customWidth="1"/>
    <col min="6621" max="6621" width="32.75" style="5" bestFit="1" customWidth="1"/>
    <col min="6622" max="6622" width="9.5" style="5" bestFit="1" customWidth="1"/>
    <col min="6623" max="6623" width="12.875" style="5" customWidth="1"/>
    <col min="6624" max="6624" width="12" style="5" customWidth="1"/>
    <col min="6625" max="6625" width="16" style="5" bestFit="1" customWidth="1"/>
    <col min="6626" max="6627" width="12.375" style="5" customWidth="1"/>
    <col min="6628" max="6628" width="16" style="5" bestFit="1" customWidth="1"/>
    <col min="6629" max="6629" width="11.125" style="5" bestFit="1" customWidth="1"/>
    <col min="6630" max="6652" width="9" style="5"/>
    <col min="6653" max="6653" width="10.75" style="5" customWidth="1"/>
    <col min="6654" max="6654" width="5.125" style="5" bestFit="1" customWidth="1"/>
    <col min="6655" max="6655" width="11.125" style="5" customWidth="1"/>
    <col min="6656" max="6656" width="13.75" style="5" customWidth="1"/>
    <col min="6657" max="6657" width="12.25" style="5" customWidth="1"/>
    <col min="6658" max="6658" width="17.625" style="5" customWidth="1"/>
    <col min="6659" max="6659" width="13.5" style="5" customWidth="1"/>
    <col min="6660" max="6660" width="10.375" style="5" customWidth="1"/>
    <col min="6661" max="6661" width="12.875" style="5" customWidth="1"/>
    <col min="6662" max="6662" width="10.375" style="5" customWidth="1"/>
    <col min="6663" max="6663" width="55.5" style="5" bestFit="1" customWidth="1"/>
    <col min="6664" max="6664" width="42.5" style="5" bestFit="1" customWidth="1"/>
    <col min="6665" max="6665" width="10.125" style="5" bestFit="1" customWidth="1"/>
    <col min="6666" max="6666" width="17.75" style="5" customWidth="1"/>
    <col min="6667" max="6667" width="15.125" style="5" customWidth="1"/>
    <col min="6668" max="6668" width="22.5" style="5" customWidth="1"/>
    <col min="6669" max="6868" width="9" style="5"/>
    <col min="6869" max="6869" width="10.75" style="5" customWidth="1"/>
    <col min="6870" max="6870" width="5.75" style="5" customWidth="1"/>
    <col min="6871" max="6871" width="10.625" style="5" bestFit="1" customWidth="1"/>
    <col min="6872" max="6872" width="13.75" style="5" bestFit="1" customWidth="1"/>
    <col min="6873" max="6873" width="13.75" style="5" customWidth="1"/>
    <col min="6874" max="6874" width="13.75" style="5" bestFit="1" customWidth="1"/>
    <col min="6875" max="6875" width="60.5" style="5" bestFit="1" customWidth="1"/>
    <col min="6876" max="6876" width="12.375" style="5" bestFit="1" customWidth="1"/>
    <col min="6877" max="6877" width="32.75" style="5" bestFit="1" customWidth="1"/>
    <col min="6878" max="6878" width="9.5" style="5" bestFit="1" customWidth="1"/>
    <col min="6879" max="6879" width="12.875" style="5" customWidth="1"/>
    <col min="6880" max="6880" width="12" style="5" customWidth="1"/>
    <col min="6881" max="6881" width="16" style="5" bestFit="1" customWidth="1"/>
    <col min="6882" max="6883" width="12.375" style="5" customWidth="1"/>
    <col min="6884" max="6884" width="16" style="5" bestFit="1" customWidth="1"/>
    <col min="6885" max="6885" width="11.125" style="5" bestFit="1" customWidth="1"/>
    <col min="6886" max="6908" width="9" style="5"/>
    <col min="6909" max="6909" width="10.75" style="5" customWidth="1"/>
    <col min="6910" max="6910" width="5.125" style="5" bestFit="1" customWidth="1"/>
    <col min="6911" max="6911" width="11.125" style="5" customWidth="1"/>
    <col min="6912" max="6912" width="13.75" style="5" customWidth="1"/>
    <col min="6913" max="6913" width="12.25" style="5" customWidth="1"/>
    <col min="6914" max="6914" width="17.625" style="5" customWidth="1"/>
    <col min="6915" max="6915" width="13.5" style="5" customWidth="1"/>
    <col min="6916" max="6916" width="10.375" style="5" customWidth="1"/>
    <col min="6917" max="6917" width="12.875" style="5" customWidth="1"/>
    <col min="6918" max="6918" width="10.375" style="5" customWidth="1"/>
    <col min="6919" max="6919" width="55.5" style="5" bestFit="1" customWidth="1"/>
    <col min="6920" max="6920" width="42.5" style="5" bestFit="1" customWidth="1"/>
    <col min="6921" max="6921" width="10.125" style="5" bestFit="1" customWidth="1"/>
    <col min="6922" max="6922" width="17.75" style="5" customWidth="1"/>
    <col min="6923" max="6923" width="15.125" style="5" customWidth="1"/>
    <col min="6924" max="6924" width="22.5" style="5" customWidth="1"/>
    <col min="6925" max="7124" width="9" style="5"/>
    <col min="7125" max="7125" width="10.75" style="5" customWidth="1"/>
    <col min="7126" max="7126" width="5.75" style="5" customWidth="1"/>
    <col min="7127" max="7127" width="10.625" style="5" bestFit="1" customWidth="1"/>
    <col min="7128" max="7128" width="13.75" style="5" bestFit="1" customWidth="1"/>
    <col min="7129" max="7129" width="13.75" style="5" customWidth="1"/>
    <col min="7130" max="7130" width="13.75" style="5" bestFit="1" customWidth="1"/>
    <col min="7131" max="7131" width="60.5" style="5" bestFit="1" customWidth="1"/>
    <col min="7132" max="7132" width="12.375" style="5" bestFit="1" customWidth="1"/>
    <col min="7133" max="7133" width="32.75" style="5" bestFit="1" customWidth="1"/>
    <col min="7134" max="7134" width="9.5" style="5" bestFit="1" customWidth="1"/>
    <col min="7135" max="7135" width="12.875" style="5" customWidth="1"/>
    <col min="7136" max="7136" width="12" style="5" customWidth="1"/>
    <col min="7137" max="7137" width="16" style="5" bestFit="1" customWidth="1"/>
    <col min="7138" max="7139" width="12.375" style="5" customWidth="1"/>
    <col min="7140" max="7140" width="16" style="5" bestFit="1" customWidth="1"/>
    <col min="7141" max="7141" width="11.125" style="5" bestFit="1" customWidth="1"/>
    <col min="7142" max="7164" width="9" style="5"/>
    <col min="7165" max="7165" width="10.75" style="5" customWidth="1"/>
    <col min="7166" max="7166" width="5.125" style="5" bestFit="1" customWidth="1"/>
    <col min="7167" max="7167" width="11.125" style="5" customWidth="1"/>
    <col min="7168" max="7168" width="13.75" style="5" customWidth="1"/>
    <col min="7169" max="7169" width="12.25" style="5" customWidth="1"/>
    <col min="7170" max="7170" width="17.625" style="5" customWidth="1"/>
    <col min="7171" max="7171" width="13.5" style="5" customWidth="1"/>
    <col min="7172" max="7172" width="10.375" style="5" customWidth="1"/>
    <col min="7173" max="7173" width="12.875" style="5" customWidth="1"/>
    <col min="7174" max="7174" width="10.375" style="5" customWidth="1"/>
    <col min="7175" max="7175" width="55.5" style="5" bestFit="1" customWidth="1"/>
    <col min="7176" max="7176" width="42.5" style="5" bestFit="1" customWidth="1"/>
    <col min="7177" max="7177" width="10.125" style="5" bestFit="1" customWidth="1"/>
    <col min="7178" max="7178" width="17.75" style="5" customWidth="1"/>
    <col min="7179" max="7179" width="15.125" style="5" customWidth="1"/>
    <col min="7180" max="7180" width="22.5" style="5" customWidth="1"/>
    <col min="7181" max="7380" width="9" style="5"/>
    <col min="7381" max="7381" width="10.75" style="5" customWidth="1"/>
    <col min="7382" max="7382" width="5.75" style="5" customWidth="1"/>
    <col min="7383" max="7383" width="10.625" style="5" bestFit="1" customWidth="1"/>
    <col min="7384" max="7384" width="13.75" style="5" bestFit="1" customWidth="1"/>
    <col min="7385" max="7385" width="13.75" style="5" customWidth="1"/>
    <col min="7386" max="7386" width="13.75" style="5" bestFit="1" customWidth="1"/>
    <col min="7387" max="7387" width="60.5" style="5" bestFit="1" customWidth="1"/>
    <col min="7388" max="7388" width="12.375" style="5" bestFit="1" customWidth="1"/>
    <col min="7389" max="7389" width="32.75" style="5" bestFit="1" customWidth="1"/>
    <col min="7390" max="7390" width="9.5" style="5" bestFit="1" customWidth="1"/>
    <col min="7391" max="7391" width="12.875" style="5" customWidth="1"/>
    <col min="7392" max="7392" width="12" style="5" customWidth="1"/>
    <col min="7393" max="7393" width="16" style="5" bestFit="1" customWidth="1"/>
    <col min="7394" max="7395" width="12.375" style="5" customWidth="1"/>
    <col min="7396" max="7396" width="16" style="5" bestFit="1" customWidth="1"/>
    <col min="7397" max="7397" width="11.125" style="5" bestFit="1" customWidth="1"/>
    <col min="7398" max="7420" width="9" style="5"/>
    <col min="7421" max="7421" width="10.75" style="5" customWidth="1"/>
    <col min="7422" max="7422" width="5.125" style="5" bestFit="1" customWidth="1"/>
    <col min="7423" max="7423" width="11.125" style="5" customWidth="1"/>
    <col min="7424" max="7424" width="13.75" style="5" customWidth="1"/>
    <col min="7425" max="7425" width="12.25" style="5" customWidth="1"/>
    <col min="7426" max="7426" width="17.625" style="5" customWidth="1"/>
    <col min="7427" max="7427" width="13.5" style="5" customWidth="1"/>
    <col min="7428" max="7428" width="10.375" style="5" customWidth="1"/>
    <col min="7429" max="7429" width="12.875" style="5" customWidth="1"/>
    <col min="7430" max="7430" width="10.375" style="5" customWidth="1"/>
    <col min="7431" max="7431" width="55.5" style="5" bestFit="1" customWidth="1"/>
    <col min="7432" max="7432" width="42.5" style="5" bestFit="1" customWidth="1"/>
    <col min="7433" max="7433" width="10.125" style="5" bestFit="1" customWidth="1"/>
    <col min="7434" max="7434" width="17.75" style="5" customWidth="1"/>
    <col min="7435" max="7435" width="15.125" style="5" customWidth="1"/>
    <col min="7436" max="7436" width="22.5" style="5" customWidth="1"/>
    <col min="7437" max="7636" width="9" style="5"/>
    <col min="7637" max="7637" width="10.75" style="5" customWidth="1"/>
    <col min="7638" max="7638" width="5.75" style="5" customWidth="1"/>
    <col min="7639" max="7639" width="10.625" style="5" bestFit="1" customWidth="1"/>
    <col min="7640" max="7640" width="13.75" style="5" bestFit="1" customWidth="1"/>
    <col min="7641" max="7641" width="13.75" style="5" customWidth="1"/>
    <col min="7642" max="7642" width="13.75" style="5" bestFit="1" customWidth="1"/>
    <col min="7643" max="7643" width="60.5" style="5" bestFit="1" customWidth="1"/>
    <col min="7644" max="7644" width="12.375" style="5" bestFit="1" customWidth="1"/>
    <col min="7645" max="7645" width="32.75" style="5" bestFit="1" customWidth="1"/>
    <col min="7646" max="7646" width="9.5" style="5" bestFit="1" customWidth="1"/>
    <col min="7647" max="7647" width="12.875" style="5" customWidth="1"/>
    <col min="7648" max="7648" width="12" style="5" customWidth="1"/>
    <col min="7649" max="7649" width="16" style="5" bestFit="1" customWidth="1"/>
    <col min="7650" max="7651" width="12.375" style="5" customWidth="1"/>
    <col min="7652" max="7652" width="16" style="5" bestFit="1" customWidth="1"/>
    <col min="7653" max="7653" width="11.125" style="5" bestFit="1" customWidth="1"/>
    <col min="7654" max="7676" width="9" style="5"/>
    <col min="7677" max="7677" width="10.75" style="5" customWidth="1"/>
    <col min="7678" max="7678" width="5.125" style="5" bestFit="1" customWidth="1"/>
    <col min="7679" max="7679" width="11.125" style="5" customWidth="1"/>
    <col min="7680" max="7680" width="13.75" style="5" customWidth="1"/>
    <col min="7681" max="7681" width="12.25" style="5" customWidth="1"/>
    <col min="7682" max="7682" width="17.625" style="5" customWidth="1"/>
    <col min="7683" max="7683" width="13.5" style="5" customWidth="1"/>
    <col min="7684" max="7684" width="10.375" style="5" customWidth="1"/>
    <col min="7685" max="7685" width="12.875" style="5" customWidth="1"/>
    <col min="7686" max="7686" width="10.375" style="5" customWidth="1"/>
    <col min="7687" max="7687" width="55.5" style="5" bestFit="1" customWidth="1"/>
    <col min="7688" max="7688" width="42.5" style="5" bestFit="1" customWidth="1"/>
    <col min="7689" max="7689" width="10.125" style="5" bestFit="1" customWidth="1"/>
    <col min="7690" max="7690" width="17.75" style="5" customWidth="1"/>
    <col min="7691" max="7691" width="15.125" style="5" customWidth="1"/>
    <col min="7692" max="7692" width="22.5" style="5" customWidth="1"/>
    <col min="7693" max="7892" width="9" style="5"/>
    <col min="7893" max="7893" width="10.75" style="5" customWidth="1"/>
    <col min="7894" max="7894" width="5.75" style="5" customWidth="1"/>
    <col min="7895" max="7895" width="10.625" style="5" bestFit="1" customWidth="1"/>
    <col min="7896" max="7896" width="13.75" style="5" bestFit="1" customWidth="1"/>
    <col min="7897" max="7897" width="13.75" style="5" customWidth="1"/>
    <col min="7898" max="7898" width="13.75" style="5" bestFit="1" customWidth="1"/>
    <col min="7899" max="7899" width="60.5" style="5" bestFit="1" customWidth="1"/>
    <col min="7900" max="7900" width="12.375" style="5" bestFit="1" customWidth="1"/>
    <col min="7901" max="7901" width="32.75" style="5" bestFit="1" customWidth="1"/>
    <col min="7902" max="7902" width="9.5" style="5" bestFit="1" customWidth="1"/>
    <col min="7903" max="7903" width="12.875" style="5" customWidth="1"/>
    <col min="7904" max="7904" width="12" style="5" customWidth="1"/>
    <col min="7905" max="7905" width="16" style="5" bestFit="1" customWidth="1"/>
    <col min="7906" max="7907" width="12.375" style="5" customWidth="1"/>
    <col min="7908" max="7908" width="16" style="5" bestFit="1" customWidth="1"/>
    <col min="7909" max="7909" width="11.125" style="5" bestFit="1" customWidth="1"/>
    <col min="7910" max="7932" width="9" style="5"/>
    <col min="7933" max="7933" width="10.75" style="5" customWidth="1"/>
    <col min="7934" max="7934" width="5.125" style="5" bestFit="1" customWidth="1"/>
    <col min="7935" max="7935" width="11.125" style="5" customWidth="1"/>
    <col min="7936" max="7936" width="13.75" style="5" customWidth="1"/>
    <col min="7937" max="7937" width="12.25" style="5" customWidth="1"/>
    <col min="7938" max="7938" width="17.625" style="5" customWidth="1"/>
    <col min="7939" max="7939" width="13.5" style="5" customWidth="1"/>
    <col min="7940" max="7940" width="10.375" style="5" customWidth="1"/>
    <col min="7941" max="7941" width="12.875" style="5" customWidth="1"/>
    <col min="7942" max="7942" width="10.375" style="5" customWidth="1"/>
    <col min="7943" max="7943" width="55.5" style="5" bestFit="1" customWidth="1"/>
    <col min="7944" max="7944" width="42.5" style="5" bestFit="1" customWidth="1"/>
    <col min="7945" max="7945" width="10.125" style="5" bestFit="1" customWidth="1"/>
    <col min="7946" max="7946" width="17.75" style="5" customWidth="1"/>
    <col min="7947" max="7947" width="15.125" style="5" customWidth="1"/>
    <col min="7948" max="7948" width="22.5" style="5" customWidth="1"/>
    <col min="7949" max="8148" width="9" style="5"/>
    <col min="8149" max="8149" width="10.75" style="5" customWidth="1"/>
    <col min="8150" max="8150" width="5.75" style="5" customWidth="1"/>
    <col min="8151" max="8151" width="10.625" style="5" bestFit="1" customWidth="1"/>
    <col min="8152" max="8152" width="13.75" style="5" bestFit="1" customWidth="1"/>
    <col min="8153" max="8153" width="13.75" style="5" customWidth="1"/>
    <col min="8154" max="8154" width="13.75" style="5" bestFit="1" customWidth="1"/>
    <col min="8155" max="8155" width="60.5" style="5" bestFit="1" customWidth="1"/>
    <col min="8156" max="8156" width="12.375" style="5" bestFit="1" customWidth="1"/>
    <col min="8157" max="8157" width="32.75" style="5" bestFit="1" customWidth="1"/>
    <col min="8158" max="8158" width="9.5" style="5" bestFit="1" customWidth="1"/>
    <col min="8159" max="8159" width="12.875" style="5" customWidth="1"/>
    <col min="8160" max="8160" width="12" style="5" customWidth="1"/>
    <col min="8161" max="8161" width="16" style="5" bestFit="1" customWidth="1"/>
    <col min="8162" max="8163" width="12.375" style="5" customWidth="1"/>
    <col min="8164" max="8164" width="16" style="5" bestFit="1" customWidth="1"/>
    <col min="8165" max="8165" width="11.125" style="5" bestFit="1" customWidth="1"/>
    <col min="8166" max="8188" width="9" style="5"/>
    <col min="8189" max="8189" width="10.75" style="5" customWidth="1"/>
    <col min="8190" max="8190" width="5.125" style="5" bestFit="1" customWidth="1"/>
    <col min="8191" max="8191" width="11.125" style="5" customWidth="1"/>
    <col min="8192" max="8192" width="13.75" style="5" customWidth="1"/>
    <col min="8193" max="8193" width="12.25" style="5" customWidth="1"/>
    <col min="8194" max="8194" width="17.625" style="5" customWidth="1"/>
    <col min="8195" max="8195" width="13.5" style="5" customWidth="1"/>
    <col min="8196" max="8196" width="10.375" style="5" customWidth="1"/>
    <col min="8197" max="8197" width="12.875" style="5" customWidth="1"/>
    <col min="8198" max="8198" width="10.375" style="5" customWidth="1"/>
    <col min="8199" max="8199" width="55.5" style="5" bestFit="1" customWidth="1"/>
    <col min="8200" max="8200" width="42.5" style="5" bestFit="1" customWidth="1"/>
    <col min="8201" max="8201" width="10.125" style="5" bestFit="1" customWidth="1"/>
    <col min="8202" max="8202" width="17.75" style="5" customWidth="1"/>
    <col min="8203" max="8203" width="15.125" style="5" customWidth="1"/>
    <col min="8204" max="8204" width="22.5" style="5" customWidth="1"/>
    <col min="8205" max="8404" width="9" style="5"/>
    <col min="8405" max="8405" width="10.75" style="5" customWidth="1"/>
    <col min="8406" max="8406" width="5.75" style="5" customWidth="1"/>
    <col min="8407" max="8407" width="10.625" style="5" bestFit="1" customWidth="1"/>
    <col min="8408" max="8408" width="13.75" style="5" bestFit="1" customWidth="1"/>
    <col min="8409" max="8409" width="13.75" style="5" customWidth="1"/>
    <col min="8410" max="8410" width="13.75" style="5" bestFit="1" customWidth="1"/>
    <col min="8411" max="8411" width="60.5" style="5" bestFit="1" customWidth="1"/>
    <col min="8412" max="8412" width="12.375" style="5" bestFit="1" customWidth="1"/>
    <col min="8413" max="8413" width="32.75" style="5" bestFit="1" customWidth="1"/>
    <col min="8414" max="8414" width="9.5" style="5" bestFit="1" customWidth="1"/>
    <col min="8415" max="8415" width="12.875" style="5" customWidth="1"/>
    <col min="8416" max="8416" width="12" style="5" customWidth="1"/>
    <col min="8417" max="8417" width="16" style="5" bestFit="1" customWidth="1"/>
    <col min="8418" max="8419" width="12.375" style="5" customWidth="1"/>
    <col min="8420" max="8420" width="16" style="5" bestFit="1" customWidth="1"/>
    <col min="8421" max="8421" width="11.125" style="5" bestFit="1" customWidth="1"/>
    <col min="8422" max="8444" width="9" style="5"/>
    <col min="8445" max="8445" width="10.75" style="5" customWidth="1"/>
    <col min="8446" max="8446" width="5.125" style="5" bestFit="1" customWidth="1"/>
    <col min="8447" max="8447" width="11.125" style="5" customWidth="1"/>
    <col min="8448" max="8448" width="13.75" style="5" customWidth="1"/>
    <col min="8449" max="8449" width="12.25" style="5" customWidth="1"/>
    <col min="8450" max="8450" width="17.625" style="5" customWidth="1"/>
    <col min="8451" max="8451" width="13.5" style="5" customWidth="1"/>
    <col min="8452" max="8452" width="10.375" style="5" customWidth="1"/>
    <col min="8453" max="8453" width="12.875" style="5" customWidth="1"/>
    <col min="8454" max="8454" width="10.375" style="5" customWidth="1"/>
    <col min="8455" max="8455" width="55.5" style="5" bestFit="1" customWidth="1"/>
    <col min="8456" max="8456" width="42.5" style="5" bestFit="1" customWidth="1"/>
    <col min="8457" max="8457" width="10.125" style="5" bestFit="1" customWidth="1"/>
    <col min="8458" max="8458" width="17.75" style="5" customWidth="1"/>
    <col min="8459" max="8459" width="15.125" style="5" customWidth="1"/>
    <col min="8460" max="8460" width="22.5" style="5" customWidth="1"/>
    <col min="8461" max="8660" width="9" style="5"/>
    <col min="8661" max="8661" width="10.75" style="5" customWidth="1"/>
    <col min="8662" max="8662" width="5.75" style="5" customWidth="1"/>
    <col min="8663" max="8663" width="10.625" style="5" bestFit="1" customWidth="1"/>
    <col min="8664" max="8664" width="13.75" style="5" bestFit="1" customWidth="1"/>
    <col min="8665" max="8665" width="13.75" style="5" customWidth="1"/>
    <col min="8666" max="8666" width="13.75" style="5" bestFit="1" customWidth="1"/>
    <col min="8667" max="8667" width="60.5" style="5" bestFit="1" customWidth="1"/>
    <col min="8668" max="8668" width="12.375" style="5" bestFit="1" customWidth="1"/>
    <col min="8669" max="8669" width="32.75" style="5" bestFit="1" customWidth="1"/>
    <col min="8670" max="8670" width="9.5" style="5" bestFit="1" customWidth="1"/>
    <col min="8671" max="8671" width="12.875" style="5" customWidth="1"/>
    <col min="8672" max="8672" width="12" style="5" customWidth="1"/>
    <col min="8673" max="8673" width="16" style="5" bestFit="1" customWidth="1"/>
    <col min="8674" max="8675" width="12.375" style="5" customWidth="1"/>
    <col min="8676" max="8676" width="16" style="5" bestFit="1" customWidth="1"/>
    <col min="8677" max="8677" width="11.125" style="5" bestFit="1" customWidth="1"/>
    <col min="8678" max="8700" width="9" style="5"/>
    <col min="8701" max="8701" width="10.75" style="5" customWidth="1"/>
    <col min="8702" max="8702" width="5.125" style="5" bestFit="1" customWidth="1"/>
    <col min="8703" max="8703" width="11.125" style="5" customWidth="1"/>
    <col min="8704" max="8704" width="13.75" style="5" customWidth="1"/>
    <col min="8705" max="8705" width="12.25" style="5" customWidth="1"/>
    <col min="8706" max="8706" width="17.625" style="5" customWidth="1"/>
    <col min="8707" max="8707" width="13.5" style="5" customWidth="1"/>
    <col min="8708" max="8708" width="10.375" style="5" customWidth="1"/>
    <col min="8709" max="8709" width="12.875" style="5" customWidth="1"/>
    <col min="8710" max="8710" width="10.375" style="5" customWidth="1"/>
    <col min="8711" max="8711" width="55.5" style="5" bestFit="1" customWidth="1"/>
    <col min="8712" max="8712" width="42.5" style="5" bestFit="1" customWidth="1"/>
    <col min="8713" max="8713" width="10.125" style="5" bestFit="1" customWidth="1"/>
    <col min="8714" max="8714" width="17.75" style="5" customWidth="1"/>
    <col min="8715" max="8715" width="15.125" style="5" customWidth="1"/>
    <col min="8716" max="8716" width="22.5" style="5" customWidth="1"/>
    <col min="8717" max="8916" width="9" style="5"/>
    <col min="8917" max="8917" width="10.75" style="5" customWidth="1"/>
    <col min="8918" max="8918" width="5.75" style="5" customWidth="1"/>
    <col min="8919" max="8919" width="10.625" style="5" bestFit="1" customWidth="1"/>
    <col min="8920" max="8920" width="13.75" style="5" bestFit="1" customWidth="1"/>
    <col min="8921" max="8921" width="13.75" style="5" customWidth="1"/>
    <col min="8922" max="8922" width="13.75" style="5" bestFit="1" customWidth="1"/>
    <col min="8923" max="8923" width="60.5" style="5" bestFit="1" customWidth="1"/>
    <col min="8924" max="8924" width="12.375" style="5" bestFit="1" customWidth="1"/>
    <col min="8925" max="8925" width="32.75" style="5" bestFit="1" customWidth="1"/>
    <col min="8926" max="8926" width="9.5" style="5" bestFit="1" customWidth="1"/>
    <col min="8927" max="8927" width="12.875" style="5" customWidth="1"/>
    <col min="8928" max="8928" width="12" style="5" customWidth="1"/>
    <col min="8929" max="8929" width="16" style="5" bestFit="1" customWidth="1"/>
    <col min="8930" max="8931" width="12.375" style="5" customWidth="1"/>
    <col min="8932" max="8932" width="16" style="5" bestFit="1" customWidth="1"/>
    <col min="8933" max="8933" width="11.125" style="5" bestFit="1" customWidth="1"/>
    <col min="8934" max="8956" width="9" style="5"/>
    <col min="8957" max="8957" width="10.75" style="5" customWidth="1"/>
    <col min="8958" max="8958" width="5.125" style="5" bestFit="1" customWidth="1"/>
    <col min="8959" max="8959" width="11.125" style="5" customWidth="1"/>
    <col min="8960" max="8960" width="13.75" style="5" customWidth="1"/>
    <col min="8961" max="8961" width="12.25" style="5" customWidth="1"/>
    <col min="8962" max="8962" width="17.625" style="5" customWidth="1"/>
    <col min="8963" max="8963" width="13.5" style="5" customWidth="1"/>
    <col min="8964" max="8964" width="10.375" style="5" customWidth="1"/>
    <col min="8965" max="8965" width="12.875" style="5" customWidth="1"/>
    <col min="8966" max="8966" width="10.375" style="5" customWidth="1"/>
    <col min="8967" max="8967" width="55.5" style="5" bestFit="1" customWidth="1"/>
    <col min="8968" max="8968" width="42.5" style="5" bestFit="1" customWidth="1"/>
    <col min="8969" max="8969" width="10.125" style="5" bestFit="1" customWidth="1"/>
    <col min="8970" max="8970" width="17.75" style="5" customWidth="1"/>
    <col min="8971" max="8971" width="15.125" style="5" customWidth="1"/>
    <col min="8972" max="8972" width="22.5" style="5" customWidth="1"/>
    <col min="8973" max="9172" width="9" style="5"/>
    <col min="9173" max="9173" width="10.75" style="5" customWidth="1"/>
    <col min="9174" max="9174" width="5.75" style="5" customWidth="1"/>
    <col min="9175" max="9175" width="10.625" style="5" bestFit="1" customWidth="1"/>
    <col min="9176" max="9176" width="13.75" style="5" bestFit="1" customWidth="1"/>
    <col min="9177" max="9177" width="13.75" style="5" customWidth="1"/>
    <col min="9178" max="9178" width="13.75" style="5" bestFit="1" customWidth="1"/>
    <col min="9179" max="9179" width="60.5" style="5" bestFit="1" customWidth="1"/>
    <col min="9180" max="9180" width="12.375" style="5" bestFit="1" customWidth="1"/>
    <col min="9181" max="9181" width="32.75" style="5" bestFit="1" customWidth="1"/>
    <col min="9182" max="9182" width="9.5" style="5" bestFit="1" customWidth="1"/>
    <col min="9183" max="9183" width="12.875" style="5" customWidth="1"/>
    <col min="9184" max="9184" width="12" style="5" customWidth="1"/>
    <col min="9185" max="9185" width="16" style="5" bestFit="1" customWidth="1"/>
    <col min="9186" max="9187" width="12.375" style="5" customWidth="1"/>
    <col min="9188" max="9188" width="16" style="5" bestFit="1" customWidth="1"/>
    <col min="9189" max="9189" width="11.125" style="5" bestFit="1" customWidth="1"/>
    <col min="9190" max="9212" width="9" style="5"/>
    <col min="9213" max="9213" width="10.75" style="5" customWidth="1"/>
    <col min="9214" max="9214" width="5.125" style="5" bestFit="1" customWidth="1"/>
    <col min="9215" max="9215" width="11.125" style="5" customWidth="1"/>
    <col min="9216" max="9216" width="13.75" style="5" customWidth="1"/>
    <col min="9217" max="9217" width="12.25" style="5" customWidth="1"/>
    <col min="9218" max="9218" width="17.625" style="5" customWidth="1"/>
    <col min="9219" max="9219" width="13.5" style="5" customWidth="1"/>
    <col min="9220" max="9220" width="10.375" style="5" customWidth="1"/>
    <col min="9221" max="9221" width="12.875" style="5" customWidth="1"/>
    <col min="9222" max="9222" width="10.375" style="5" customWidth="1"/>
    <col min="9223" max="9223" width="55.5" style="5" bestFit="1" customWidth="1"/>
    <col min="9224" max="9224" width="42.5" style="5" bestFit="1" customWidth="1"/>
    <col min="9225" max="9225" width="10.125" style="5" bestFit="1" customWidth="1"/>
    <col min="9226" max="9226" width="17.75" style="5" customWidth="1"/>
    <col min="9227" max="9227" width="15.125" style="5" customWidth="1"/>
    <col min="9228" max="9228" width="22.5" style="5" customWidth="1"/>
    <col min="9229" max="9428" width="9" style="5"/>
    <col min="9429" max="9429" width="10.75" style="5" customWidth="1"/>
    <col min="9430" max="9430" width="5.75" style="5" customWidth="1"/>
    <col min="9431" max="9431" width="10.625" style="5" bestFit="1" customWidth="1"/>
    <col min="9432" max="9432" width="13.75" style="5" bestFit="1" customWidth="1"/>
    <col min="9433" max="9433" width="13.75" style="5" customWidth="1"/>
    <col min="9434" max="9434" width="13.75" style="5" bestFit="1" customWidth="1"/>
    <col min="9435" max="9435" width="60.5" style="5" bestFit="1" customWidth="1"/>
    <col min="9436" max="9436" width="12.375" style="5" bestFit="1" customWidth="1"/>
    <col min="9437" max="9437" width="32.75" style="5" bestFit="1" customWidth="1"/>
    <col min="9438" max="9438" width="9.5" style="5" bestFit="1" customWidth="1"/>
    <col min="9439" max="9439" width="12.875" style="5" customWidth="1"/>
    <col min="9440" max="9440" width="12" style="5" customWidth="1"/>
    <col min="9441" max="9441" width="16" style="5" bestFit="1" customWidth="1"/>
    <col min="9442" max="9443" width="12.375" style="5" customWidth="1"/>
    <col min="9444" max="9444" width="16" style="5" bestFit="1" customWidth="1"/>
    <col min="9445" max="9445" width="11.125" style="5" bestFit="1" customWidth="1"/>
    <col min="9446" max="9468" width="9" style="5"/>
    <col min="9469" max="9469" width="10.75" style="5" customWidth="1"/>
    <col min="9470" max="9470" width="5.125" style="5" bestFit="1" customWidth="1"/>
    <col min="9471" max="9471" width="11.125" style="5" customWidth="1"/>
    <col min="9472" max="9472" width="13.75" style="5" customWidth="1"/>
    <col min="9473" max="9473" width="12.25" style="5" customWidth="1"/>
    <col min="9474" max="9474" width="17.625" style="5" customWidth="1"/>
    <col min="9475" max="9475" width="13.5" style="5" customWidth="1"/>
    <col min="9476" max="9476" width="10.375" style="5" customWidth="1"/>
    <col min="9477" max="9477" width="12.875" style="5" customWidth="1"/>
    <col min="9478" max="9478" width="10.375" style="5" customWidth="1"/>
    <col min="9479" max="9479" width="55.5" style="5" bestFit="1" customWidth="1"/>
    <col min="9480" max="9480" width="42.5" style="5" bestFit="1" customWidth="1"/>
    <col min="9481" max="9481" width="10.125" style="5" bestFit="1" customWidth="1"/>
    <col min="9482" max="9482" width="17.75" style="5" customWidth="1"/>
    <col min="9483" max="9483" width="15.125" style="5" customWidth="1"/>
    <col min="9484" max="9484" width="22.5" style="5" customWidth="1"/>
    <col min="9485" max="9684" width="9" style="5"/>
    <col min="9685" max="9685" width="10.75" style="5" customWidth="1"/>
    <col min="9686" max="9686" width="5.75" style="5" customWidth="1"/>
    <col min="9687" max="9687" width="10.625" style="5" bestFit="1" customWidth="1"/>
    <col min="9688" max="9688" width="13.75" style="5" bestFit="1" customWidth="1"/>
    <col min="9689" max="9689" width="13.75" style="5" customWidth="1"/>
    <col min="9690" max="9690" width="13.75" style="5" bestFit="1" customWidth="1"/>
    <col min="9691" max="9691" width="60.5" style="5" bestFit="1" customWidth="1"/>
    <col min="9692" max="9692" width="12.375" style="5" bestFit="1" customWidth="1"/>
    <col min="9693" max="9693" width="32.75" style="5" bestFit="1" customWidth="1"/>
    <col min="9694" max="9694" width="9.5" style="5" bestFit="1" customWidth="1"/>
    <col min="9695" max="9695" width="12.875" style="5" customWidth="1"/>
    <col min="9696" max="9696" width="12" style="5" customWidth="1"/>
    <col min="9697" max="9697" width="16" style="5" bestFit="1" customWidth="1"/>
    <col min="9698" max="9699" width="12.375" style="5" customWidth="1"/>
    <col min="9700" max="9700" width="16" style="5" bestFit="1" customWidth="1"/>
    <col min="9701" max="9701" width="11.125" style="5" bestFit="1" customWidth="1"/>
    <col min="9702" max="9724" width="9" style="5"/>
    <col min="9725" max="9725" width="10.75" style="5" customWidth="1"/>
    <col min="9726" max="9726" width="5.125" style="5" bestFit="1" customWidth="1"/>
    <col min="9727" max="9727" width="11.125" style="5" customWidth="1"/>
    <col min="9728" max="9728" width="13.75" style="5" customWidth="1"/>
    <col min="9729" max="9729" width="12.25" style="5" customWidth="1"/>
    <col min="9730" max="9730" width="17.625" style="5" customWidth="1"/>
    <col min="9731" max="9731" width="13.5" style="5" customWidth="1"/>
    <col min="9732" max="9732" width="10.375" style="5" customWidth="1"/>
    <col min="9733" max="9733" width="12.875" style="5" customWidth="1"/>
    <col min="9734" max="9734" width="10.375" style="5" customWidth="1"/>
    <col min="9735" max="9735" width="55.5" style="5" bestFit="1" customWidth="1"/>
    <col min="9736" max="9736" width="42.5" style="5" bestFit="1" customWidth="1"/>
    <col min="9737" max="9737" width="10.125" style="5" bestFit="1" customWidth="1"/>
    <col min="9738" max="9738" width="17.75" style="5" customWidth="1"/>
    <col min="9739" max="9739" width="15.125" style="5" customWidth="1"/>
    <col min="9740" max="9740" width="22.5" style="5" customWidth="1"/>
    <col min="9741" max="9940" width="9" style="5"/>
    <col min="9941" max="9941" width="10.75" style="5" customWidth="1"/>
    <col min="9942" max="9942" width="5.75" style="5" customWidth="1"/>
    <col min="9943" max="9943" width="10.625" style="5" bestFit="1" customWidth="1"/>
    <col min="9944" max="9944" width="13.75" style="5" bestFit="1" customWidth="1"/>
    <col min="9945" max="9945" width="13.75" style="5" customWidth="1"/>
    <col min="9946" max="9946" width="13.75" style="5" bestFit="1" customWidth="1"/>
    <col min="9947" max="9947" width="60.5" style="5" bestFit="1" customWidth="1"/>
    <col min="9948" max="9948" width="12.375" style="5" bestFit="1" customWidth="1"/>
    <col min="9949" max="9949" width="32.75" style="5" bestFit="1" customWidth="1"/>
    <col min="9950" max="9950" width="9.5" style="5" bestFit="1" customWidth="1"/>
    <col min="9951" max="9951" width="12.875" style="5" customWidth="1"/>
    <col min="9952" max="9952" width="12" style="5" customWidth="1"/>
    <col min="9953" max="9953" width="16" style="5" bestFit="1" customWidth="1"/>
    <col min="9954" max="9955" width="12.375" style="5" customWidth="1"/>
    <col min="9956" max="9956" width="16" style="5" bestFit="1" customWidth="1"/>
    <col min="9957" max="9957" width="11.125" style="5" bestFit="1" customWidth="1"/>
    <col min="9958" max="9980" width="9" style="5"/>
    <col min="9981" max="9981" width="10.75" style="5" customWidth="1"/>
    <col min="9982" max="9982" width="5.125" style="5" bestFit="1" customWidth="1"/>
    <col min="9983" max="9983" width="11.125" style="5" customWidth="1"/>
    <col min="9984" max="9984" width="13.75" style="5" customWidth="1"/>
    <col min="9985" max="9985" width="12.25" style="5" customWidth="1"/>
    <col min="9986" max="9986" width="17.625" style="5" customWidth="1"/>
    <col min="9987" max="9987" width="13.5" style="5" customWidth="1"/>
    <col min="9988" max="9988" width="10.375" style="5" customWidth="1"/>
    <col min="9989" max="9989" width="12.875" style="5" customWidth="1"/>
    <col min="9990" max="9990" width="10.375" style="5" customWidth="1"/>
    <col min="9991" max="9991" width="55.5" style="5" bestFit="1" customWidth="1"/>
    <col min="9992" max="9992" width="42.5" style="5" bestFit="1" customWidth="1"/>
    <col min="9993" max="9993" width="10.125" style="5" bestFit="1" customWidth="1"/>
    <col min="9994" max="9994" width="17.75" style="5" customWidth="1"/>
    <col min="9995" max="9995" width="15.125" style="5" customWidth="1"/>
    <col min="9996" max="9996" width="22.5" style="5" customWidth="1"/>
    <col min="9997" max="10196" width="9" style="5"/>
    <col min="10197" max="10197" width="10.75" style="5" customWidth="1"/>
    <col min="10198" max="10198" width="5.75" style="5" customWidth="1"/>
    <col min="10199" max="10199" width="10.625" style="5" bestFit="1" customWidth="1"/>
    <col min="10200" max="10200" width="13.75" style="5" bestFit="1" customWidth="1"/>
    <col min="10201" max="10201" width="13.75" style="5" customWidth="1"/>
    <col min="10202" max="10202" width="13.75" style="5" bestFit="1" customWidth="1"/>
    <col min="10203" max="10203" width="60.5" style="5" bestFit="1" customWidth="1"/>
    <col min="10204" max="10204" width="12.375" style="5" bestFit="1" customWidth="1"/>
    <col min="10205" max="10205" width="32.75" style="5" bestFit="1" customWidth="1"/>
    <col min="10206" max="10206" width="9.5" style="5" bestFit="1" customWidth="1"/>
    <col min="10207" max="10207" width="12.875" style="5" customWidth="1"/>
    <col min="10208" max="10208" width="12" style="5" customWidth="1"/>
    <col min="10209" max="10209" width="16" style="5" bestFit="1" customWidth="1"/>
    <col min="10210" max="10211" width="12.375" style="5" customWidth="1"/>
    <col min="10212" max="10212" width="16" style="5" bestFit="1" customWidth="1"/>
    <col min="10213" max="10213" width="11.125" style="5" bestFit="1" customWidth="1"/>
    <col min="10214" max="10236" width="9" style="5"/>
    <col min="10237" max="10237" width="10.75" style="5" customWidth="1"/>
    <col min="10238" max="10238" width="5.125" style="5" bestFit="1" customWidth="1"/>
    <col min="10239" max="10239" width="11.125" style="5" customWidth="1"/>
    <col min="10240" max="10240" width="13.75" style="5" customWidth="1"/>
    <col min="10241" max="10241" width="12.25" style="5" customWidth="1"/>
    <col min="10242" max="10242" width="17.625" style="5" customWidth="1"/>
    <col min="10243" max="10243" width="13.5" style="5" customWidth="1"/>
    <col min="10244" max="10244" width="10.375" style="5" customWidth="1"/>
    <col min="10245" max="10245" width="12.875" style="5" customWidth="1"/>
    <col min="10246" max="10246" width="10.375" style="5" customWidth="1"/>
    <col min="10247" max="10247" width="55.5" style="5" bestFit="1" customWidth="1"/>
    <col min="10248" max="10248" width="42.5" style="5" bestFit="1" customWidth="1"/>
    <col min="10249" max="10249" width="10.125" style="5" bestFit="1" customWidth="1"/>
    <col min="10250" max="10250" width="17.75" style="5" customWidth="1"/>
    <col min="10251" max="10251" width="15.125" style="5" customWidth="1"/>
    <col min="10252" max="10252" width="22.5" style="5" customWidth="1"/>
    <col min="10253" max="10452" width="9" style="5"/>
    <col min="10453" max="10453" width="10.75" style="5" customWidth="1"/>
    <col min="10454" max="10454" width="5.75" style="5" customWidth="1"/>
    <col min="10455" max="10455" width="10.625" style="5" bestFit="1" customWidth="1"/>
    <col min="10456" max="10456" width="13.75" style="5" bestFit="1" customWidth="1"/>
    <col min="10457" max="10457" width="13.75" style="5" customWidth="1"/>
    <col min="10458" max="10458" width="13.75" style="5" bestFit="1" customWidth="1"/>
    <col min="10459" max="10459" width="60.5" style="5" bestFit="1" customWidth="1"/>
    <col min="10460" max="10460" width="12.375" style="5" bestFit="1" customWidth="1"/>
    <col min="10461" max="10461" width="32.75" style="5" bestFit="1" customWidth="1"/>
    <col min="10462" max="10462" width="9.5" style="5" bestFit="1" customWidth="1"/>
    <col min="10463" max="10463" width="12.875" style="5" customWidth="1"/>
    <col min="10464" max="10464" width="12" style="5" customWidth="1"/>
    <col min="10465" max="10465" width="16" style="5" bestFit="1" customWidth="1"/>
    <col min="10466" max="10467" width="12.375" style="5" customWidth="1"/>
    <col min="10468" max="10468" width="16" style="5" bestFit="1" customWidth="1"/>
    <col min="10469" max="10469" width="11.125" style="5" bestFit="1" customWidth="1"/>
    <col min="10470" max="10492" width="9" style="5"/>
    <col min="10493" max="10493" width="10.75" style="5" customWidth="1"/>
    <col min="10494" max="10494" width="5.125" style="5" bestFit="1" customWidth="1"/>
    <col min="10495" max="10495" width="11.125" style="5" customWidth="1"/>
    <col min="10496" max="10496" width="13.75" style="5" customWidth="1"/>
    <col min="10497" max="10497" width="12.25" style="5" customWidth="1"/>
    <col min="10498" max="10498" width="17.625" style="5" customWidth="1"/>
    <col min="10499" max="10499" width="13.5" style="5" customWidth="1"/>
    <col min="10500" max="10500" width="10.375" style="5" customWidth="1"/>
    <col min="10501" max="10501" width="12.875" style="5" customWidth="1"/>
    <col min="10502" max="10502" width="10.375" style="5" customWidth="1"/>
    <col min="10503" max="10503" width="55.5" style="5" bestFit="1" customWidth="1"/>
    <col min="10504" max="10504" width="42.5" style="5" bestFit="1" customWidth="1"/>
    <col min="10505" max="10505" width="10.125" style="5" bestFit="1" customWidth="1"/>
    <col min="10506" max="10506" width="17.75" style="5" customWidth="1"/>
    <col min="10507" max="10507" width="15.125" style="5" customWidth="1"/>
    <col min="10508" max="10508" width="22.5" style="5" customWidth="1"/>
    <col min="10509" max="10708" width="9" style="5"/>
    <col min="10709" max="10709" width="10.75" style="5" customWidth="1"/>
    <col min="10710" max="10710" width="5.75" style="5" customWidth="1"/>
    <col min="10711" max="10711" width="10.625" style="5" bestFit="1" customWidth="1"/>
    <col min="10712" max="10712" width="13.75" style="5" bestFit="1" customWidth="1"/>
    <col min="10713" max="10713" width="13.75" style="5" customWidth="1"/>
    <col min="10714" max="10714" width="13.75" style="5" bestFit="1" customWidth="1"/>
    <col min="10715" max="10715" width="60.5" style="5" bestFit="1" customWidth="1"/>
    <col min="10716" max="10716" width="12.375" style="5" bestFit="1" customWidth="1"/>
    <col min="10717" max="10717" width="32.75" style="5" bestFit="1" customWidth="1"/>
    <col min="10718" max="10718" width="9.5" style="5" bestFit="1" customWidth="1"/>
    <col min="10719" max="10719" width="12.875" style="5" customWidth="1"/>
    <col min="10720" max="10720" width="12" style="5" customWidth="1"/>
    <col min="10721" max="10721" width="16" style="5" bestFit="1" customWidth="1"/>
    <col min="10722" max="10723" width="12.375" style="5" customWidth="1"/>
    <col min="10724" max="10724" width="16" style="5" bestFit="1" customWidth="1"/>
    <col min="10725" max="10725" width="11.125" style="5" bestFit="1" customWidth="1"/>
    <col min="10726" max="10748" width="9" style="5"/>
    <col min="10749" max="10749" width="10.75" style="5" customWidth="1"/>
    <col min="10750" max="10750" width="5.125" style="5" bestFit="1" customWidth="1"/>
    <col min="10751" max="10751" width="11.125" style="5" customWidth="1"/>
    <col min="10752" max="10752" width="13.75" style="5" customWidth="1"/>
    <col min="10753" max="10753" width="12.25" style="5" customWidth="1"/>
    <col min="10754" max="10754" width="17.625" style="5" customWidth="1"/>
    <col min="10755" max="10755" width="13.5" style="5" customWidth="1"/>
    <col min="10756" max="10756" width="10.375" style="5" customWidth="1"/>
    <col min="10757" max="10757" width="12.875" style="5" customWidth="1"/>
    <col min="10758" max="10758" width="10.375" style="5" customWidth="1"/>
    <col min="10759" max="10759" width="55.5" style="5" bestFit="1" customWidth="1"/>
    <col min="10760" max="10760" width="42.5" style="5" bestFit="1" customWidth="1"/>
    <col min="10761" max="10761" width="10.125" style="5" bestFit="1" customWidth="1"/>
    <col min="10762" max="10762" width="17.75" style="5" customWidth="1"/>
    <col min="10763" max="10763" width="15.125" style="5" customWidth="1"/>
    <col min="10764" max="10764" width="22.5" style="5" customWidth="1"/>
    <col min="10765" max="10964" width="9" style="5"/>
    <col min="10965" max="10965" width="10.75" style="5" customWidth="1"/>
    <col min="10966" max="10966" width="5.75" style="5" customWidth="1"/>
    <col min="10967" max="10967" width="10.625" style="5" bestFit="1" customWidth="1"/>
    <col min="10968" max="10968" width="13.75" style="5" bestFit="1" customWidth="1"/>
    <col min="10969" max="10969" width="13.75" style="5" customWidth="1"/>
    <col min="10970" max="10970" width="13.75" style="5" bestFit="1" customWidth="1"/>
    <col min="10971" max="10971" width="60.5" style="5" bestFit="1" customWidth="1"/>
    <col min="10972" max="10972" width="12.375" style="5" bestFit="1" customWidth="1"/>
    <col min="10973" max="10973" width="32.75" style="5" bestFit="1" customWidth="1"/>
    <col min="10974" max="10974" width="9.5" style="5" bestFit="1" customWidth="1"/>
    <col min="10975" max="10975" width="12.875" style="5" customWidth="1"/>
    <col min="10976" max="10976" width="12" style="5" customWidth="1"/>
    <col min="10977" max="10977" width="16" style="5" bestFit="1" customWidth="1"/>
    <col min="10978" max="10979" width="12.375" style="5" customWidth="1"/>
    <col min="10980" max="10980" width="16" style="5" bestFit="1" customWidth="1"/>
    <col min="10981" max="10981" width="11.125" style="5" bestFit="1" customWidth="1"/>
    <col min="10982" max="11004" width="9" style="5"/>
    <col min="11005" max="11005" width="10.75" style="5" customWidth="1"/>
    <col min="11006" max="11006" width="5.125" style="5" bestFit="1" customWidth="1"/>
    <col min="11007" max="11007" width="11.125" style="5" customWidth="1"/>
    <col min="11008" max="11008" width="13.75" style="5" customWidth="1"/>
    <col min="11009" max="11009" width="12.25" style="5" customWidth="1"/>
    <col min="11010" max="11010" width="17.625" style="5" customWidth="1"/>
    <col min="11011" max="11011" width="13.5" style="5" customWidth="1"/>
    <col min="11012" max="11012" width="10.375" style="5" customWidth="1"/>
    <col min="11013" max="11013" width="12.875" style="5" customWidth="1"/>
    <col min="11014" max="11014" width="10.375" style="5" customWidth="1"/>
    <col min="11015" max="11015" width="55.5" style="5" bestFit="1" customWidth="1"/>
    <col min="11016" max="11016" width="42.5" style="5" bestFit="1" customWidth="1"/>
    <col min="11017" max="11017" width="10.125" style="5" bestFit="1" customWidth="1"/>
    <col min="11018" max="11018" width="17.75" style="5" customWidth="1"/>
    <col min="11019" max="11019" width="15.125" style="5" customWidth="1"/>
    <col min="11020" max="11020" width="22.5" style="5" customWidth="1"/>
    <col min="11021" max="11220" width="9" style="5"/>
    <col min="11221" max="11221" width="10.75" style="5" customWidth="1"/>
    <col min="11222" max="11222" width="5.75" style="5" customWidth="1"/>
    <col min="11223" max="11223" width="10.625" style="5" bestFit="1" customWidth="1"/>
    <col min="11224" max="11224" width="13.75" style="5" bestFit="1" customWidth="1"/>
    <col min="11225" max="11225" width="13.75" style="5" customWidth="1"/>
    <col min="11226" max="11226" width="13.75" style="5" bestFit="1" customWidth="1"/>
    <col min="11227" max="11227" width="60.5" style="5" bestFit="1" customWidth="1"/>
    <col min="11228" max="11228" width="12.375" style="5" bestFit="1" customWidth="1"/>
    <col min="11229" max="11229" width="32.75" style="5" bestFit="1" customWidth="1"/>
    <col min="11230" max="11230" width="9.5" style="5" bestFit="1" customWidth="1"/>
    <col min="11231" max="11231" width="12.875" style="5" customWidth="1"/>
    <col min="11232" max="11232" width="12" style="5" customWidth="1"/>
    <col min="11233" max="11233" width="16" style="5" bestFit="1" customWidth="1"/>
    <col min="11234" max="11235" width="12.375" style="5" customWidth="1"/>
    <col min="11236" max="11236" width="16" style="5" bestFit="1" customWidth="1"/>
    <col min="11237" max="11237" width="11.125" style="5" bestFit="1" customWidth="1"/>
    <col min="11238" max="11260" width="9" style="5"/>
    <col min="11261" max="11261" width="10.75" style="5" customWidth="1"/>
    <col min="11262" max="11262" width="5.125" style="5" bestFit="1" customWidth="1"/>
    <col min="11263" max="11263" width="11.125" style="5" customWidth="1"/>
    <col min="11264" max="11264" width="13.75" style="5" customWidth="1"/>
    <col min="11265" max="11265" width="12.25" style="5" customWidth="1"/>
    <col min="11266" max="11266" width="17.625" style="5" customWidth="1"/>
    <col min="11267" max="11267" width="13.5" style="5" customWidth="1"/>
    <col min="11268" max="11268" width="10.375" style="5" customWidth="1"/>
    <col min="11269" max="11269" width="12.875" style="5" customWidth="1"/>
    <col min="11270" max="11270" width="10.375" style="5" customWidth="1"/>
    <col min="11271" max="11271" width="55.5" style="5" bestFit="1" customWidth="1"/>
    <col min="11272" max="11272" width="42.5" style="5" bestFit="1" customWidth="1"/>
    <col min="11273" max="11273" width="10.125" style="5" bestFit="1" customWidth="1"/>
    <col min="11274" max="11274" width="17.75" style="5" customWidth="1"/>
    <col min="11275" max="11275" width="15.125" style="5" customWidth="1"/>
    <col min="11276" max="11276" width="22.5" style="5" customWidth="1"/>
    <col min="11277" max="11476" width="9" style="5"/>
    <col min="11477" max="11477" width="10.75" style="5" customWidth="1"/>
    <col min="11478" max="11478" width="5.75" style="5" customWidth="1"/>
    <col min="11479" max="11479" width="10.625" style="5" bestFit="1" customWidth="1"/>
    <col min="11480" max="11480" width="13.75" style="5" bestFit="1" customWidth="1"/>
    <col min="11481" max="11481" width="13.75" style="5" customWidth="1"/>
    <col min="11482" max="11482" width="13.75" style="5" bestFit="1" customWidth="1"/>
    <col min="11483" max="11483" width="60.5" style="5" bestFit="1" customWidth="1"/>
    <col min="11484" max="11484" width="12.375" style="5" bestFit="1" customWidth="1"/>
    <col min="11485" max="11485" width="32.75" style="5" bestFit="1" customWidth="1"/>
    <col min="11486" max="11486" width="9.5" style="5" bestFit="1" customWidth="1"/>
    <col min="11487" max="11487" width="12.875" style="5" customWidth="1"/>
    <col min="11488" max="11488" width="12" style="5" customWidth="1"/>
    <col min="11489" max="11489" width="16" style="5" bestFit="1" customWidth="1"/>
    <col min="11490" max="11491" width="12.375" style="5" customWidth="1"/>
    <col min="11492" max="11492" width="16" style="5" bestFit="1" customWidth="1"/>
    <col min="11493" max="11493" width="11.125" style="5" bestFit="1" customWidth="1"/>
    <col min="11494" max="11516" width="9" style="5"/>
    <col min="11517" max="11517" width="10.75" style="5" customWidth="1"/>
    <col min="11518" max="11518" width="5.125" style="5" bestFit="1" customWidth="1"/>
    <col min="11519" max="11519" width="11.125" style="5" customWidth="1"/>
    <col min="11520" max="11520" width="13.75" style="5" customWidth="1"/>
    <col min="11521" max="11521" width="12.25" style="5" customWidth="1"/>
    <col min="11522" max="11522" width="17.625" style="5" customWidth="1"/>
    <col min="11523" max="11523" width="13.5" style="5" customWidth="1"/>
    <col min="11524" max="11524" width="10.375" style="5" customWidth="1"/>
    <col min="11525" max="11525" width="12.875" style="5" customWidth="1"/>
    <col min="11526" max="11526" width="10.375" style="5" customWidth="1"/>
    <col min="11527" max="11527" width="55.5" style="5" bestFit="1" customWidth="1"/>
    <col min="11528" max="11528" width="42.5" style="5" bestFit="1" customWidth="1"/>
    <col min="11529" max="11529" width="10.125" style="5" bestFit="1" customWidth="1"/>
    <col min="11530" max="11530" width="17.75" style="5" customWidth="1"/>
    <col min="11531" max="11531" width="15.125" style="5" customWidth="1"/>
    <col min="11532" max="11532" width="22.5" style="5" customWidth="1"/>
    <col min="11533" max="11732" width="9" style="5"/>
    <col min="11733" max="11733" width="10.75" style="5" customWidth="1"/>
    <col min="11734" max="11734" width="5.75" style="5" customWidth="1"/>
    <col min="11735" max="11735" width="10.625" style="5" bestFit="1" customWidth="1"/>
    <col min="11736" max="11736" width="13.75" style="5" bestFit="1" customWidth="1"/>
    <col min="11737" max="11737" width="13.75" style="5" customWidth="1"/>
    <col min="11738" max="11738" width="13.75" style="5" bestFit="1" customWidth="1"/>
    <col min="11739" max="11739" width="60.5" style="5" bestFit="1" customWidth="1"/>
    <col min="11740" max="11740" width="12.375" style="5" bestFit="1" customWidth="1"/>
    <col min="11741" max="11741" width="32.75" style="5" bestFit="1" customWidth="1"/>
    <col min="11742" max="11742" width="9.5" style="5" bestFit="1" customWidth="1"/>
    <col min="11743" max="11743" width="12.875" style="5" customWidth="1"/>
    <col min="11744" max="11744" width="12" style="5" customWidth="1"/>
    <col min="11745" max="11745" width="16" style="5" bestFit="1" customWidth="1"/>
    <col min="11746" max="11747" width="12.375" style="5" customWidth="1"/>
    <col min="11748" max="11748" width="16" style="5" bestFit="1" customWidth="1"/>
    <col min="11749" max="11749" width="11.125" style="5" bestFit="1" customWidth="1"/>
    <col min="11750" max="11772" width="9" style="5"/>
    <col min="11773" max="11773" width="10.75" style="5" customWidth="1"/>
    <col min="11774" max="11774" width="5.125" style="5" bestFit="1" customWidth="1"/>
    <col min="11775" max="11775" width="11.125" style="5" customWidth="1"/>
    <col min="11776" max="11776" width="13.75" style="5" customWidth="1"/>
    <col min="11777" max="11777" width="12.25" style="5" customWidth="1"/>
    <col min="11778" max="11778" width="17.625" style="5" customWidth="1"/>
    <col min="11779" max="11779" width="13.5" style="5" customWidth="1"/>
    <col min="11780" max="11780" width="10.375" style="5" customWidth="1"/>
    <col min="11781" max="11781" width="12.875" style="5" customWidth="1"/>
    <col min="11782" max="11782" width="10.375" style="5" customWidth="1"/>
    <col min="11783" max="11783" width="55.5" style="5" bestFit="1" customWidth="1"/>
    <col min="11784" max="11784" width="42.5" style="5" bestFit="1" customWidth="1"/>
    <col min="11785" max="11785" width="10.125" style="5" bestFit="1" customWidth="1"/>
    <col min="11786" max="11786" width="17.75" style="5" customWidth="1"/>
    <col min="11787" max="11787" width="15.125" style="5" customWidth="1"/>
    <col min="11788" max="11788" width="22.5" style="5" customWidth="1"/>
    <col min="11789" max="11988" width="9" style="5"/>
    <col min="11989" max="11989" width="10.75" style="5" customWidth="1"/>
    <col min="11990" max="11990" width="5.75" style="5" customWidth="1"/>
    <col min="11991" max="11991" width="10.625" style="5" bestFit="1" customWidth="1"/>
    <col min="11992" max="11992" width="13.75" style="5" bestFit="1" customWidth="1"/>
    <col min="11993" max="11993" width="13.75" style="5" customWidth="1"/>
    <col min="11994" max="11994" width="13.75" style="5" bestFit="1" customWidth="1"/>
    <col min="11995" max="11995" width="60.5" style="5" bestFit="1" customWidth="1"/>
    <col min="11996" max="11996" width="12.375" style="5" bestFit="1" customWidth="1"/>
    <col min="11997" max="11997" width="32.75" style="5" bestFit="1" customWidth="1"/>
    <col min="11998" max="11998" width="9.5" style="5" bestFit="1" customWidth="1"/>
    <col min="11999" max="11999" width="12.875" style="5" customWidth="1"/>
    <col min="12000" max="12000" width="12" style="5" customWidth="1"/>
    <col min="12001" max="12001" width="16" style="5" bestFit="1" customWidth="1"/>
    <col min="12002" max="12003" width="12.375" style="5" customWidth="1"/>
    <col min="12004" max="12004" width="16" style="5" bestFit="1" customWidth="1"/>
    <col min="12005" max="12005" width="11.125" style="5" bestFit="1" customWidth="1"/>
    <col min="12006" max="12028" width="9" style="5"/>
    <col min="12029" max="12029" width="10.75" style="5" customWidth="1"/>
    <col min="12030" max="12030" width="5.125" style="5" bestFit="1" customWidth="1"/>
    <col min="12031" max="12031" width="11.125" style="5" customWidth="1"/>
    <col min="12032" max="12032" width="13.75" style="5" customWidth="1"/>
    <col min="12033" max="12033" width="12.25" style="5" customWidth="1"/>
    <col min="12034" max="12034" width="17.625" style="5" customWidth="1"/>
    <col min="12035" max="12035" width="13.5" style="5" customWidth="1"/>
    <col min="12036" max="12036" width="10.375" style="5" customWidth="1"/>
    <col min="12037" max="12037" width="12.875" style="5" customWidth="1"/>
    <col min="12038" max="12038" width="10.375" style="5" customWidth="1"/>
    <col min="12039" max="12039" width="55.5" style="5" bestFit="1" customWidth="1"/>
    <col min="12040" max="12040" width="42.5" style="5" bestFit="1" customWidth="1"/>
    <col min="12041" max="12041" width="10.125" style="5" bestFit="1" customWidth="1"/>
    <col min="12042" max="12042" width="17.75" style="5" customWidth="1"/>
    <col min="12043" max="12043" width="15.125" style="5" customWidth="1"/>
    <col min="12044" max="12044" width="22.5" style="5" customWidth="1"/>
    <col min="12045" max="12244" width="9" style="5"/>
    <col min="12245" max="12245" width="10.75" style="5" customWidth="1"/>
    <col min="12246" max="12246" width="5.75" style="5" customWidth="1"/>
    <col min="12247" max="12247" width="10.625" style="5" bestFit="1" customWidth="1"/>
    <col min="12248" max="12248" width="13.75" style="5" bestFit="1" customWidth="1"/>
    <col min="12249" max="12249" width="13.75" style="5" customWidth="1"/>
    <col min="12250" max="12250" width="13.75" style="5" bestFit="1" customWidth="1"/>
    <col min="12251" max="12251" width="60.5" style="5" bestFit="1" customWidth="1"/>
    <col min="12252" max="12252" width="12.375" style="5" bestFit="1" customWidth="1"/>
    <col min="12253" max="12253" width="32.75" style="5" bestFit="1" customWidth="1"/>
    <col min="12254" max="12254" width="9.5" style="5" bestFit="1" customWidth="1"/>
    <col min="12255" max="12255" width="12.875" style="5" customWidth="1"/>
    <col min="12256" max="12256" width="12" style="5" customWidth="1"/>
    <col min="12257" max="12257" width="16" style="5" bestFit="1" customWidth="1"/>
    <col min="12258" max="12259" width="12.375" style="5" customWidth="1"/>
    <col min="12260" max="12260" width="16" style="5" bestFit="1" customWidth="1"/>
    <col min="12261" max="12261" width="11.125" style="5" bestFit="1" customWidth="1"/>
    <col min="12262" max="12284" width="9" style="5"/>
    <col min="12285" max="12285" width="10.75" style="5" customWidth="1"/>
    <col min="12286" max="12286" width="5.125" style="5" bestFit="1" customWidth="1"/>
    <col min="12287" max="12287" width="11.125" style="5" customWidth="1"/>
    <col min="12288" max="12288" width="13.75" style="5" customWidth="1"/>
    <col min="12289" max="12289" width="12.25" style="5" customWidth="1"/>
    <col min="12290" max="12290" width="17.625" style="5" customWidth="1"/>
    <col min="12291" max="12291" width="13.5" style="5" customWidth="1"/>
    <col min="12292" max="12292" width="10.375" style="5" customWidth="1"/>
    <col min="12293" max="12293" width="12.875" style="5" customWidth="1"/>
    <col min="12294" max="12294" width="10.375" style="5" customWidth="1"/>
    <col min="12295" max="12295" width="55.5" style="5" bestFit="1" customWidth="1"/>
    <col min="12296" max="12296" width="42.5" style="5" bestFit="1" customWidth="1"/>
    <col min="12297" max="12297" width="10.125" style="5" bestFit="1" customWidth="1"/>
    <col min="12298" max="12298" width="17.75" style="5" customWidth="1"/>
    <col min="12299" max="12299" width="15.125" style="5" customWidth="1"/>
    <col min="12300" max="12300" width="22.5" style="5" customWidth="1"/>
    <col min="12301" max="12500" width="9" style="5"/>
    <col min="12501" max="12501" width="10.75" style="5" customWidth="1"/>
    <col min="12502" max="12502" width="5.75" style="5" customWidth="1"/>
    <col min="12503" max="12503" width="10.625" style="5" bestFit="1" customWidth="1"/>
    <col min="12504" max="12504" width="13.75" style="5" bestFit="1" customWidth="1"/>
    <col min="12505" max="12505" width="13.75" style="5" customWidth="1"/>
    <col min="12506" max="12506" width="13.75" style="5" bestFit="1" customWidth="1"/>
    <col min="12507" max="12507" width="60.5" style="5" bestFit="1" customWidth="1"/>
    <col min="12508" max="12508" width="12.375" style="5" bestFit="1" customWidth="1"/>
    <col min="12509" max="12509" width="32.75" style="5" bestFit="1" customWidth="1"/>
    <col min="12510" max="12510" width="9.5" style="5" bestFit="1" customWidth="1"/>
    <col min="12511" max="12511" width="12.875" style="5" customWidth="1"/>
    <col min="12512" max="12512" width="12" style="5" customWidth="1"/>
    <col min="12513" max="12513" width="16" style="5" bestFit="1" customWidth="1"/>
    <col min="12514" max="12515" width="12.375" style="5" customWidth="1"/>
    <col min="12516" max="12516" width="16" style="5" bestFit="1" customWidth="1"/>
    <col min="12517" max="12517" width="11.125" style="5" bestFit="1" customWidth="1"/>
    <col min="12518" max="12540" width="9" style="5"/>
    <col min="12541" max="12541" width="10.75" style="5" customWidth="1"/>
    <col min="12542" max="12542" width="5.125" style="5" bestFit="1" customWidth="1"/>
    <col min="12543" max="12543" width="11.125" style="5" customWidth="1"/>
    <col min="12544" max="12544" width="13.75" style="5" customWidth="1"/>
    <col min="12545" max="12545" width="12.25" style="5" customWidth="1"/>
    <col min="12546" max="12546" width="17.625" style="5" customWidth="1"/>
    <col min="12547" max="12547" width="13.5" style="5" customWidth="1"/>
    <col min="12548" max="12548" width="10.375" style="5" customWidth="1"/>
    <col min="12549" max="12549" width="12.875" style="5" customWidth="1"/>
    <col min="12550" max="12550" width="10.375" style="5" customWidth="1"/>
    <col min="12551" max="12551" width="55.5" style="5" bestFit="1" customWidth="1"/>
    <col min="12552" max="12552" width="42.5" style="5" bestFit="1" customWidth="1"/>
    <col min="12553" max="12553" width="10.125" style="5" bestFit="1" customWidth="1"/>
    <col min="12554" max="12554" width="17.75" style="5" customWidth="1"/>
    <col min="12555" max="12555" width="15.125" style="5" customWidth="1"/>
    <col min="12556" max="12556" width="22.5" style="5" customWidth="1"/>
    <col min="12557" max="12756" width="9" style="5"/>
    <col min="12757" max="12757" width="10.75" style="5" customWidth="1"/>
    <col min="12758" max="12758" width="5.75" style="5" customWidth="1"/>
    <col min="12759" max="12759" width="10.625" style="5" bestFit="1" customWidth="1"/>
    <col min="12760" max="12760" width="13.75" style="5" bestFit="1" customWidth="1"/>
    <col min="12761" max="12761" width="13.75" style="5" customWidth="1"/>
    <col min="12762" max="12762" width="13.75" style="5" bestFit="1" customWidth="1"/>
    <col min="12763" max="12763" width="60.5" style="5" bestFit="1" customWidth="1"/>
    <col min="12764" max="12764" width="12.375" style="5" bestFit="1" customWidth="1"/>
    <col min="12765" max="12765" width="32.75" style="5" bestFit="1" customWidth="1"/>
    <col min="12766" max="12766" width="9.5" style="5" bestFit="1" customWidth="1"/>
    <col min="12767" max="12767" width="12.875" style="5" customWidth="1"/>
    <col min="12768" max="12768" width="12" style="5" customWidth="1"/>
    <col min="12769" max="12769" width="16" style="5" bestFit="1" customWidth="1"/>
    <col min="12770" max="12771" width="12.375" style="5" customWidth="1"/>
    <col min="12772" max="12772" width="16" style="5" bestFit="1" customWidth="1"/>
    <col min="12773" max="12773" width="11.125" style="5" bestFit="1" customWidth="1"/>
    <col min="12774" max="12796" width="9" style="5"/>
    <col min="12797" max="12797" width="10.75" style="5" customWidth="1"/>
    <col min="12798" max="12798" width="5.125" style="5" bestFit="1" customWidth="1"/>
    <col min="12799" max="12799" width="11.125" style="5" customWidth="1"/>
    <col min="12800" max="12800" width="13.75" style="5" customWidth="1"/>
    <col min="12801" max="12801" width="12.25" style="5" customWidth="1"/>
    <col min="12802" max="12802" width="17.625" style="5" customWidth="1"/>
    <col min="12803" max="12803" width="13.5" style="5" customWidth="1"/>
    <col min="12804" max="12804" width="10.375" style="5" customWidth="1"/>
    <col min="12805" max="12805" width="12.875" style="5" customWidth="1"/>
    <col min="12806" max="12806" width="10.375" style="5" customWidth="1"/>
    <col min="12807" max="12807" width="55.5" style="5" bestFit="1" customWidth="1"/>
    <col min="12808" max="12808" width="42.5" style="5" bestFit="1" customWidth="1"/>
    <col min="12809" max="12809" width="10.125" style="5" bestFit="1" customWidth="1"/>
    <col min="12810" max="12810" width="17.75" style="5" customWidth="1"/>
    <col min="12811" max="12811" width="15.125" style="5" customWidth="1"/>
    <col min="12812" max="12812" width="22.5" style="5" customWidth="1"/>
    <col min="12813" max="13012" width="9" style="5"/>
    <col min="13013" max="13013" width="10.75" style="5" customWidth="1"/>
    <col min="13014" max="13014" width="5.75" style="5" customWidth="1"/>
    <col min="13015" max="13015" width="10.625" style="5" bestFit="1" customWidth="1"/>
    <col min="13016" max="13016" width="13.75" style="5" bestFit="1" customWidth="1"/>
    <col min="13017" max="13017" width="13.75" style="5" customWidth="1"/>
    <col min="13018" max="13018" width="13.75" style="5" bestFit="1" customWidth="1"/>
    <col min="13019" max="13019" width="60.5" style="5" bestFit="1" customWidth="1"/>
    <col min="13020" max="13020" width="12.375" style="5" bestFit="1" customWidth="1"/>
    <col min="13021" max="13021" width="32.75" style="5" bestFit="1" customWidth="1"/>
    <col min="13022" max="13022" width="9.5" style="5" bestFit="1" customWidth="1"/>
    <col min="13023" max="13023" width="12.875" style="5" customWidth="1"/>
    <col min="13024" max="13024" width="12" style="5" customWidth="1"/>
    <col min="13025" max="13025" width="16" style="5" bestFit="1" customWidth="1"/>
    <col min="13026" max="13027" width="12.375" style="5" customWidth="1"/>
    <col min="13028" max="13028" width="16" style="5" bestFit="1" customWidth="1"/>
    <col min="13029" max="13029" width="11.125" style="5" bestFit="1" customWidth="1"/>
    <col min="13030" max="13052" width="9" style="5"/>
    <col min="13053" max="13053" width="10.75" style="5" customWidth="1"/>
    <col min="13054" max="13054" width="5.125" style="5" bestFit="1" customWidth="1"/>
    <col min="13055" max="13055" width="11.125" style="5" customWidth="1"/>
    <col min="13056" max="13056" width="13.75" style="5" customWidth="1"/>
    <col min="13057" max="13057" width="12.25" style="5" customWidth="1"/>
    <col min="13058" max="13058" width="17.625" style="5" customWidth="1"/>
    <col min="13059" max="13059" width="13.5" style="5" customWidth="1"/>
    <col min="13060" max="13060" width="10.375" style="5" customWidth="1"/>
    <col min="13061" max="13061" width="12.875" style="5" customWidth="1"/>
    <col min="13062" max="13062" width="10.375" style="5" customWidth="1"/>
    <col min="13063" max="13063" width="55.5" style="5" bestFit="1" customWidth="1"/>
    <col min="13064" max="13064" width="42.5" style="5" bestFit="1" customWidth="1"/>
    <col min="13065" max="13065" width="10.125" style="5" bestFit="1" customWidth="1"/>
    <col min="13066" max="13066" width="17.75" style="5" customWidth="1"/>
    <col min="13067" max="13067" width="15.125" style="5" customWidth="1"/>
    <col min="13068" max="13068" width="22.5" style="5" customWidth="1"/>
    <col min="13069" max="13268" width="9" style="5"/>
    <col min="13269" max="13269" width="10.75" style="5" customWidth="1"/>
    <col min="13270" max="13270" width="5.75" style="5" customWidth="1"/>
    <col min="13271" max="13271" width="10.625" style="5" bestFit="1" customWidth="1"/>
    <col min="13272" max="13272" width="13.75" style="5" bestFit="1" customWidth="1"/>
    <col min="13273" max="13273" width="13.75" style="5" customWidth="1"/>
    <col min="13274" max="13274" width="13.75" style="5" bestFit="1" customWidth="1"/>
    <col min="13275" max="13275" width="60.5" style="5" bestFit="1" customWidth="1"/>
    <col min="13276" max="13276" width="12.375" style="5" bestFit="1" customWidth="1"/>
    <col min="13277" max="13277" width="32.75" style="5" bestFit="1" customWidth="1"/>
    <col min="13278" max="13278" width="9.5" style="5" bestFit="1" customWidth="1"/>
    <col min="13279" max="13279" width="12.875" style="5" customWidth="1"/>
    <col min="13280" max="13280" width="12" style="5" customWidth="1"/>
    <col min="13281" max="13281" width="16" style="5" bestFit="1" customWidth="1"/>
    <col min="13282" max="13283" width="12.375" style="5" customWidth="1"/>
    <col min="13284" max="13284" width="16" style="5" bestFit="1" customWidth="1"/>
    <col min="13285" max="13285" width="11.125" style="5" bestFit="1" customWidth="1"/>
    <col min="13286" max="13308" width="9" style="5"/>
    <col min="13309" max="13309" width="10.75" style="5" customWidth="1"/>
    <col min="13310" max="13310" width="5.125" style="5" bestFit="1" customWidth="1"/>
    <col min="13311" max="13311" width="11.125" style="5" customWidth="1"/>
    <col min="13312" max="13312" width="13.75" style="5" customWidth="1"/>
    <col min="13313" max="13313" width="12.25" style="5" customWidth="1"/>
    <col min="13314" max="13314" width="17.625" style="5" customWidth="1"/>
    <col min="13315" max="13315" width="13.5" style="5" customWidth="1"/>
    <col min="13316" max="13316" width="10.375" style="5" customWidth="1"/>
    <col min="13317" max="13317" width="12.875" style="5" customWidth="1"/>
    <col min="13318" max="13318" width="10.375" style="5" customWidth="1"/>
    <col min="13319" max="13319" width="55.5" style="5" bestFit="1" customWidth="1"/>
    <col min="13320" max="13320" width="42.5" style="5" bestFit="1" customWidth="1"/>
    <col min="13321" max="13321" width="10.125" style="5" bestFit="1" customWidth="1"/>
    <col min="13322" max="13322" width="17.75" style="5" customWidth="1"/>
    <col min="13323" max="13323" width="15.125" style="5" customWidth="1"/>
    <col min="13324" max="13324" width="22.5" style="5" customWidth="1"/>
    <col min="13325" max="13524" width="9" style="5"/>
    <col min="13525" max="13525" width="10.75" style="5" customWidth="1"/>
    <col min="13526" max="13526" width="5.75" style="5" customWidth="1"/>
    <col min="13527" max="13527" width="10.625" style="5" bestFit="1" customWidth="1"/>
    <col min="13528" max="13528" width="13.75" style="5" bestFit="1" customWidth="1"/>
    <col min="13529" max="13529" width="13.75" style="5" customWidth="1"/>
    <col min="13530" max="13530" width="13.75" style="5" bestFit="1" customWidth="1"/>
    <col min="13531" max="13531" width="60.5" style="5" bestFit="1" customWidth="1"/>
    <col min="13532" max="13532" width="12.375" style="5" bestFit="1" customWidth="1"/>
    <col min="13533" max="13533" width="32.75" style="5" bestFit="1" customWidth="1"/>
    <col min="13534" max="13534" width="9.5" style="5" bestFit="1" customWidth="1"/>
    <col min="13535" max="13535" width="12.875" style="5" customWidth="1"/>
    <col min="13536" max="13536" width="12" style="5" customWidth="1"/>
    <col min="13537" max="13537" width="16" style="5" bestFit="1" customWidth="1"/>
    <col min="13538" max="13539" width="12.375" style="5" customWidth="1"/>
    <col min="13540" max="13540" width="16" style="5" bestFit="1" customWidth="1"/>
    <col min="13541" max="13541" width="11.125" style="5" bestFit="1" customWidth="1"/>
    <col min="13542" max="13564" width="9" style="5"/>
    <col min="13565" max="13565" width="10.75" style="5" customWidth="1"/>
    <col min="13566" max="13566" width="5.125" style="5" bestFit="1" customWidth="1"/>
    <col min="13567" max="13567" width="11.125" style="5" customWidth="1"/>
    <col min="13568" max="13568" width="13.75" style="5" customWidth="1"/>
    <col min="13569" max="13569" width="12.25" style="5" customWidth="1"/>
    <col min="13570" max="13570" width="17.625" style="5" customWidth="1"/>
    <col min="13571" max="13571" width="13.5" style="5" customWidth="1"/>
    <col min="13572" max="13572" width="10.375" style="5" customWidth="1"/>
    <col min="13573" max="13573" width="12.875" style="5" customWidth="1"/>
    <col min="13574" max="13574" width="10.375" style="5" customWidth="1"/>
    <col min="13575" max="13575" width="55.5" style="5" bestFit="1" customWidth="1"/>
    <col min="13576" max="13576" width="42.5" style="5" bestFit="1" customWidth="1"/>
    <col min="13577" max="13577" width="10.125" style="5" bestFit="1" customWidth="1"/>
    <col min="13578" max="13578" width="17.75" style="5" customWidth="1"/>
    <col min="13579" max="13579" width="15.125" style="5" customWidth="1"/>
    <col min="13580" max="13580" width="22.5" style="5" customWidth="1"/>
    <col min="13581" max="13780" width="9" style="5"/>
    <col min="13781" max="13781" width="10.75" style="5" customWidth="1"/>
    <col min="13782" max="13782" width="5.75" style="5" customWidth="1"/>
    <col min="13783" max="13783" width="10.625" style="5" bestFit="1" customWidth="1"/>
    <col min="13784" max="13784" width="13.75" style="5" bestFit="1" customWidth="1"/>
    <col min="13785" max="13785" width="13.75" style="5" customWidth="1"/>
    <col min="13786" max="13786" width="13.75" style="5" bestFit="1" customWidth="1"/>
    <col min="13787" max="13787" width="60.5" style="5" bestFit="1" customWidth="1"/>
    <col min="13788" max="13788" width="12.375" style="5" bestFit="1" customWidth="1"/>
    <col min="13789" max="13789" width="32.75" style="5" bestFit="1" customWidth="1"/>
    <col min="13790" max="13790" width="9.5" style="5" bestFit="1" customWidth="1"/>
    <col min="13791" max="13791" width="12.875" style="5" customWidth="1"/>
    <col min="13792" max="13792" width="12" style="5" customWidth="1"/>
    <col min="13793" max="13793" width="16" style="5" bestFit="1" customWidth="1"/>
    <col min="13794" max="13795" width="12.375" style="5" customWidth="1"/>
    <col min="13796" max="13796" width="16" style="5" bestFit="1" customWidth="1"/>
    <col min="13797" max="13797" width="11.125" style="5" bestFit="1" customWidth="1"/>
    <col min="13798" max="13820" width="9" style="5"/>
    <col min="13821" max="13821" width="10.75" style="5" customWidth="1"/>
    <col min="13822" max="13822" width="5.125" style="5" bestFit="1" customWidth="1"/>
    <col min="13823" max="13823" width="11.125" style="5" customWidth="1"/>
    <col min="13824" max="13824" width="13.75" style="5" customWidth="1"/>
    <col min="13825" max="13825" width="12.25" style="5" customWidth="1"/>
    <col min="13826" max="13826" width="17.625" style="5" customWidth="1"/>
    <col min="13827" max="13827" width="13.5" style="5" customWidth="1"/>
    <col min="13828" max="13828" width="10.375" style="5" customWidth="1"/>
    <col min="13829" max="13829" width="12.875" style="5" customWidth="1"/>
    <col min="13830" max="13830" width="10.375" style="5" customWidth="1"/>
    <col min="13831" max="13831" width="55.5" style="5" bestFit="1" customWidth="1"/>
    <col min="13832" max="13832" width="42.5" style="5" bestFit="1" customWidth="1"/>
    <col min="13833" max="13833" width="10.125" style="5" bestFit="1" customWidth="1"/>
    <col min="13834" max="13834" width="17.75" style="5" customWidth="1"/>
    <col min="13835" max="13835" width="15.125" style="5" customWidth="1"/>
    <col min="13836" max="13836" width="22.5" style="5" customWidth="1"/>
    <col min="13837" max="14036" width="9" style="5"/>
    <col min="14037" max="14037" width="10.75" style="5" customWidth="1"/>
    <col min="14038" max="14038" width="5.75" style="5" customWidth="1"/>
    <col min="14039" max="14039" width="10.625" style="5" bestFit="1" customWidth="1"/>
    <col min="14040" max="14040" width="13.75" style="5" bestFit="1" customWidth="1"/>
    <col min="14041" max="14041" width="13.75" style="5" customWidth="1"/>
    <col min="14042" max="14042" width="13.75" style="5" bestFit="1" customWidth="1"/>
    <col min="14043" max="14043" width="60.5" style="5" bestFit="1" customWidth="1"/>
    <col min="14044" max="14044" width="12.375" style="5" bestFit="1" customWidth="1"/>
    <col min="14045" max="14045" width="32.75" style="5" bestFit="1" customWidth="1"/>
    <col min="14046" max="14046" width="9.5" style="5" bestFit="1" customWidth="1"/>
    <col min="14047" max="14047" width="12.875" style="5" customWidth="1"/>
    <col min="14048" max="14048" width="12" style="5" customWidth="1"/>
    <col min="14049" max="14049" width="16" style="5" bestFit="1" customWidth="1"/>
    <col min="14050" max="14051" width="12.375" style="5" customWidth="1"/>
    <col min="14052" max="14052" width="16" style="5" bestFit="1" customWidth="1"/>
    <col min="14053" max="14053" width="11.125" style="5" bestFit="1" customWidth="1"/>
    <col min="14054" max="14076" width="9" style="5"/>
    <col min="14077" max="14077" width="10.75" style="5" customWidth="1"/>
    <col min="14078" max="14078" width="5.125" style="5" bestFit="1" customWidth="1"/>
    <col min="14079" max="14079" width="11.125" style="5" customWidth="1"/>
    <col min="14080" max="14080" width="13.75" style="5" customWidth="1"/>
    <col min="14081" max="14081" width="12.25" style="5" customWidth="1"/>
    <col min="14082" max="14082" width="17.625" style="5" customWidth="1"/>
    <col min="14083" max="14083" width="13.5" style="5" customWidth="1"/>
    <col min="14084" max="14084" width="10.375" style="5" customWidth="1"/>
    <col min="14085" max="14085" width="12.875" style="5" customWidth="1"/>
    <col min="14086" max="14086" width="10.375" style="5" customWidth="1"/>
    <col min="14087" max="14087" width="55.5" style="5" bestFit="1" customWidth="1"/>
    <col min="14088" max="14088" width="42.5" style="5" bestFit="1" customWidth="1"/>
    <col min="14089" max="14089" width="10.125" style="5" bestFit="1" customWidth="1"/>
    <col min="14090" max="14090" width="17.75" style="5" customWidth="1"/>
    <col min="14091" max="14091" width="15.125" style="5" customWidth="1"/>
    <col min="14092" max="14092" width="22.5" style="5" customWidth="1"/>
    <col min="14093" max="14292" width="9" style="5"/>
    <col min="14293" max="14293" width="10.75" style="5" customWidth="1"/>
    <col min="14294" max="14294" width="5.75" style="5" customWidth="1"/>
    <col min="14295" max="14295" width="10.625" style="5" bestFit="1" customWidth="1"/>
    <col min="14296" max="14296" width="13.75" style="5" bestFit="1" customWidth="1"/>
    <col min="14297" max="14297" width="13.75" style="5" customWidth="1"/>
    <col min="14298" max="14298" width="13.75" style="5" bestFit="1" customWidth="1"/>
    <col min="14299" max="14299" width="60.5" style="5" bestFit="1" customWidth="1"/>
    <col min="14300" max="14300" width="12.375" style="5" bestFit="1" customWidth="1"/>
    <col min="14301" max="14301" width="32.75" style="5" bestFit="1" customWidth="1"/>
    <col min="14302" max="14302" width="9.5" style="5" bestFit="1" customWidth="1"/>
    <col min="14303" max="14303" width="12.875" style="5" customWidth="1"/>
    <col min="14304" max="14304" width="12" style="5" customWidth="1"/>
    <col min="14305" max="14305" width="16" style="5" bestFit="1" customWidth="1"/>
    <col min="14306" max="14307" width="12.375" style="5" customWidth="1"/>
    <col min="14308" max="14308" width="16" style="5" bestFit="1" customWidth="1"/>
    <col min="14309" max="14309" width="11.125" style="5" bestFit="1" customWidth="1"/>
    <col min="14310" max="14332" width="9" style="5"/>
    <col min="14333" max="14333" width="10.75" style="5" customWidth="1"/>
    <col min="14334" max="14334" width="5.125" style="5" bestFit="1" customWidth="1"/>
    <col min="14335" max="14335" width="11.125" style="5" customWidth="1"/>
    <col min="14336" max="14336" width="13.75" style="5" customWidth="1"/>
    <col min="14337" max="14337" width="12.25" style="5" customWidth="1"/>
    <col min="14338" max="14338" width="17.625" style="5" customWidth="1"/>
    <col min="14339" max="14339" width="13.5" style="5" customWidth="1"/>
    <col min="14340" max="14340" width="10.375" style="5" customWidth="1"/>
    <col min="14341" max="14341" width="12.875" style="5" customWidth="1"/>
    <col min="14342" max="14342" width="10.375" style="5" customWidth="1"/>
    <col min="14343" max="14343" width="55.5" style="5" bestFit="1" customWidth="1"/>
    <col min="14344" max="14344" width="42.5" style="5" bestFit="1" customWidth="1"/>
    <col min="14345" max="14345" width="10.125" style="5" bestFit="1" customWidth="1"/>
    <col min="14346" max="14346" width="17.75" style="5" customWidth="1"/>
    <col min="14347" max="14347" width="15.125" style="5" customWidth="1"/>
    <col min="14348" max="14348" width="22.5" style="5" customWidth="1"/>
    <col min="14349" max="14548" width="9" style="5"/>
    <col min="14549" max="14549" width="10.75" style="5" customWidth="1"/>
    <col min="14550" max="14550" width="5.75" style="5" customWidth="1"/>
    <col min="14551" max="14551" width="10.625" style="5" bestFit="1" customWidth="1"/>
    <col min="14552" max="14552" width="13.75" style="5" bestFit="1" customWidth="1"/>
    <col min="14553" max="14553" width="13.75" style="5" customWidth="1"/>
    <col min="14554" max="14554" width="13.75" style="5" bestFit="1" customWidth="1"/>
    <col min="14555" max="14555" width="60.5" style="5" bestFit="1" customWidth="1"/>
    <col min="14556" max="14556" width="12.375" style="5" bestFit="1" customWidth="1"/>
    <col min="14557" max="14557" width="32.75" style="5" bestFit="1" customWidth="1"/>
    <col min="14558" max="14558" width="9.5" style="5" bestFit="1" customWidth="1"/>
    <col min="14559" max="14559" width="12.875" style="5" customWidth="1"/>
    <col min="14560" max="14560" width="12" style="5" customWidth="1"/>
    <col min="14561" max="14561" width="16" style="5" bestFit="1" customWidth="1"/>
    <col min="14562" max="14563" width="12.375" style="5" customWidth="1"/>
    <col min="14564" max="14564" width="16" style="5" bestFit="1" customWidth="1"/>
    <col min="14565" max="14565" width="11.125" style="5" bestFit="1" customWidth="1"/>
    <col min="14566" max="14588" width="9" style="5"/>
    <col min="14589" max="14589" width="10.75" style="5" customWidth="1"/>
    <col min="14590" max="14590" width="5.125" style="5" bestFit="1" customWidth="1"/>
    <col min="14591" max="14591" width="11.125" style="5" customWidth="1"/>
    <col min="14592" max="14592" width="13.75" style="5" customWidth="1"/>
    <col min="14593" max="14593" width="12.25" style="5" customWidth="1"/>
    <col min="14594" max="14594" width="17.625" style="5" customWidth="1"/>
    <col min="14595" max="14595" width="13.5" style="5" customWidth="1"/>
    <col min="14596" max="14596" width="10.375" style="5" customWidth="1"/>
    <col min="14597" max="14597" width="12.875" style="5" customWidth="1"/>
    <col min="14598" max="14598" width="10.375" style="5" customWidth="1"/>
    <col min="14599" max="14599" width="55.5" style="5" bestFit="1" customWidth="1"/>
    <col min="14600" max="14600" width="42.5" style="5" bestFit="1" customWidth="1"/>
    <col min="14601" max="14601" width="10.125" style="5" bestFit="1" customWidth="1"/>
    <col min="14602" max="14602" width="17.75" style="5" customWidth="1"/>
    <col min="14603" max="14603" width="15.125" style="5" customWidth="1"/>
    <col min="14604" max="14604" width="22.5" style="5" customWidth="1"/>
    <col min="14605" max="14804" width="9" style="5"/>
    <col min="14805" max="14805" width="10.75" style="5" customWidth="1"/>
    <col min="14806" max="14806" width="5.75" style="5" customWidth="1"/>
    <col min="14807" max="14807" width="10.625" style="5" bestFit="1" customWidth="1"/>
    <col min="14808" max="14808" width="13.75" style="5" bestFit="1" customWidth="1"/>
    <col min="14809" max="14809" width="13.75" style="5" customWidth="1"/>
    <col min="14810" max="14810" width="13.75" style="5" bestFit="1" customWidth="1"/>
    <col min="14811" max="14811" width="60.5" style="5" bestFit="1" customWidth="1"/>
    <col min="14812" max="14812" width="12.375" style="5" bestFit="1" customWidth="1"/>
    <col min="14813" max="14813" width="32.75" style="5" bestFit="1" customWidth="1"/>
    <col min="14814" max="14814" width="9.5" style="5" bestFit="1" customWidth="1"/>
    <col min="14815" max="14815" width="12.875" style="5" customWidth="1"/>
    <col min="14816" max="14816" width="12" style="5" customWidth="1"/>
    <col min="14817" max="14817" width="16" style="5" bestFit="1" customWidth="1"/>
    <col min="14818" max="14819" width="12.375" style="5" customWidth="1"/>
    <col min="14820" max="14820" width="16" style="5" bestFit="1" customWidth="1"/>
    <col min="14821" max="14821" width="11.125" style="5" bestFit="1" customWidth="1"/>
    <col min="14822" max="14844" width="9" style="5"/>
    <col min="14845" max="14845" width="10.75" style="5" customWidth="1"/>
    <col min="14846" max="14846" width="5.125" style="5" bestFit="1" customWidth="1"/>
    <col min="14847" max="14847" width="11.125" style="5" customWidth="1"/>
    <col min="14848" max="14848" width="13.75" style="5" customWidth="1"/>
    <col min="14849" max="14849" width="12.25" style="5" customWidth="1"/>
    <col min="14850" max="14850" width="17.625" style="5" customWidth="1"/>
    <col min="14851" max="14851" width="13.5" style="5" customWidth="1"/>
    <col min="14852" max="14852" width="10.375" style="5" customWidth="1"/>
    <col min="14853" max="14853" width="12.875" style="5" customWidth="1"/>
    <col min="14854" max="14854" width="10.375" style="5" customWidth="1"/>
    <col min="14855" max="14855" width="55.5" style="5" bestFit="1" customWidth="1"/>
    <col min="14856" max="14856" width="42.5" style="5" bestFit="1" customWidth="1"/>
    <col min="14857" max="14857" width="10.125" style="5" bestFit="1" customWidth="1"/>
    <col min="14858" max="14858" width="17.75" style="5" customWidth="1"/>
    <col min="14859" max="14859" width="15.125" style="5" customWidth="1"/>
    <col min="14860" max="14860" width="22.5" style="5" customWidth="1"/>
    <col min="14861" max="15060" width="9" style="5"/>
    <col min="15061" max="15061" width="10.75" style="5" customWidth="1"/>
    <col min="15062" max="15062" width="5.75" style="5" customWidth="1"/>
    <col min="15063" max="15063" width="10.625" style="5" bestFit="1" customWidth="1"/>
    <col min="15064" max="15064" width="13.75" style="5" bestFit="1" customWidth="1"/>
    <col min="15065" max="15065" width="13.75" style="5" customWidth="1"/>
    <col min="15066" max="15066" width="13.75" style="5" bestFit="1" customWidth="1"/>
    <col min="15067" max="15067" width="60.5" style="5" bestFit="1" customWidth="1"/>
    <col min="15068" max="15068" width="12.375" style="5" bestFit="1" customWidth="1"/>
    <col min="15069" max="15069" width="32.75" style="5" bestFit="1" customWidth="1"/>
    <col min="15070" max="15070" width="9.5" style="5" bestFit="1" customWidth="1"/>
    <col min="15071" max="15071" width="12.875" style="5" customWidth="1"/>
    <col min="15072" max="15072" width="12" style="5" customWidth="1"/>
    <col min="15073" max="15073" width="16" style="5" bestFit="1" customWidth="1"/>
    <col min="15074" max="15075" width="12.375" style="5" customWidth="1"/>
    <col min="15076" max="15076" width="16" style="5" bestFit="1" customWidth="1"/>
    <col min="15077" max="15077" width="11.125" style="5" bestFit="1" customWidth="1"/>
    <col min="15078" max="15100" width="9" style="5"/>
    <col min="15101" max="15101" width="10.75" style="5" customWidth="1"/>
    <col min="15102" max="15102" width="5.125" style="5" bestFit="1" customWidth="1"/>
    <col min="15103" max="15103" width="11.125" style="5" customWidth="1"/>
    <col min="15104" max="15104" width="13.75" style="5" customWidth="1"/>
    <col min="15105" max="15105" width="12.25" style="5" customWidth="1"/>
    <col min="15106" max="15106" width="17.625" style="5" customWidth="1"/>
    <col min="15107" max="15107" width="13.5" style="5" customWidth="1"/>
    <col min="15108" max="15108" width="10.375" style="5" customWidth="1"/>
    <col min="15109" max="15109" width="12.875" style="5" customWidth="1"/>
    <col min="15110" max="15110" width="10.375" style="5" customWidth="1"/>
    <col min="15111" max="15111" width="55.5" style="5" bestFit="1" customWidth="1"/>
    <col min="15112" max="15112" width="42.5" style="5" bestFit="1" customWidth="1"/>
    <col min="15113" max="15113" width="10.125" style="5" bestFit="1" customWidth="1"/>
    <col min="15114" max="15114" width="17.75" style="5" customWidth="1"/>
    <col min="15115" max="15115" width="15.125" style="5" customWidth="1"/>
    <col min="15116" max="15116" width="22.5" style="5" customWidth="1"/>
    <col min="15117" max="15316" width="9" style="5"/>
    <col min="15317" max="15317" width="10.75" style="5" customWidth="1"/>
    <col min="15318" max="15318" width="5.75" style="5" customWidth="1"/>
    <col min="15319" max="15319" width="10.625" style="5" bestFit="1" customWidth="1"/>
    <col min="15320" max="15320" width="13.75" style="5" bestFit="1" customWidth="1"/>
    <col min="15321" max="15321" width="13.75" style="5" customWidth="1"/>
    <col min="15322" max="15322" width="13.75" style="5" bestFit="1" customWidth="1"/>
    <col min="15323" max="15323" width="60.5" style="5" bestFit="1" customWidth="1"/>
    <col min="15324" max="15324" width="12.375" style="5" bestFit="1" customWidth="1"/>
    <col min="15325" max="15325" width="32.75" style="5" bestFit="1" customWidth="1"/>
    <col min="15326" max="15326" width="9.5" style="5" bestFit="1" customWidth="1"/>
    <col min="15327" max="15327" width="12.875" style="5" customWidth="1"/>
    <col min="15328" max="15328" width="12" style="5" customWidth="1"/>
    <col min="15329" max="15329" width="16" style="5" bestFit="1" customWidth="1"/>
    <col min="15330" max="15331" width="12.375" style="5" customWidth="1"/>
    <col min="15332" max="15332" width="16" style="5" bestFit="1" customWidth="1"/>
    <col min="15333" max="15333" width="11.125" style="5" bestFit="1" customWidth="1"/>
    <col min="15334" max="15356" width="9" style="5"/>
    <col min="15357" max="15357" width="10.75" style="5" customWidth="1"/>
    <col min="15358" max="15358" width="5.125" style="5" bestFit="1" customWidth="1"/>
    <col min="15359" max="15359" width="11.125" style="5" customWidth="1"/>
    <col min="15360" max="15360" width="13.75" style="5" customWidth="1"/>
    <col min="15361" max="15361" width="12.25" style="5" customWidth="1"/>
    <col min="15362" max="15362" width="17.625" style="5" customWidth="1"/>
    <col min="15363" max="15363" width="13.5" style="5" customWidth="1"/>
    <col min="15364" max="15364" width="10.375" style="5" customWidth="1"/>
    <col min="15365" max="15365" width="12.875" style="5" customWidth="1"/>
    <col min="15366" max="15366" width="10.375" style="5" customWidth="1"/>
    <col min="15367" max="15367" width="55.5" style="5" bestFit="1" customWidth="1"/>
    <col min="15368" max="15368" width="42.5" style="5" bestFit="1" customWidth="1"/>
    <col min="15369" max="15369" width="10.125" style="5" bestFit="1" customWidth="1"/>
    <col min="15370" max="15370" width="17.75" style="5" customWidth="1"/>
    <col min="15371" max="15371" width="15.125" style="5" customWidth="1"/>
    <col min="15372" max="15372" width="22.5" style="5" customWidth="1"/>
    <col min="15373" max="15572" width="9" style="5"/>
    <col min="15573" max="15573" width="10.75" style="5" customWidth="1"/>
    <col min="15574" max="15574" width="5.75" style="5" customWidth="1"/>
    <col min="15575" max="15575" width="10.625" style="5" bestFit="1" customWidth="1"/>
    <col min="15576" max="15576" width="13.75" style="5" bestFit="1" customWidth="1"/>
    <col min="15577" max="15577" width="13.75" style="5" customWidth="1"/>
    <col min="15578" max="15578" width="13.75" style="5" bestFit="1" customWidth="1"/>
    <col min="15579" max="15579" width="60.5" style="5" bestFit="1" customWidth="1"/>
    <col min="15580" max="15580" width="12.375" style="5" bestFit="1" customWidth="1"/>
    <col min="15581" max="15581" width="32.75" style="5" bestFit="1" customWidth="1"/>
    <col min="15582" max="15582" width="9.5" style="5" bestFit="1" customWidth="1"/>
    <col min="15583" max="15583" width="12.875" style="5" customWidth="1"/>
    <col min="15584" max="15584" width="12" style="5" customWidth="1"/>
    <col min="15585" max="15585" width="16" style="5" bestFit="1" customWidth="1"/>
    <col min="15586" max="15587" width="12.375" style="5" customWidth="1"/>
    <col min="15588" max="15588" width="16" style="5" bestFit="1" customWidth="1"/>
    <col min="15589" max="15589" width="11.125" style="5" bestFit="1" customWidth="1"/>
    <col min="15590" max="15612" width="9" style="5"/>
    <col min="15613" max="15613" width="10.75" style="5" customWidth="1"/>
    <col min="15614" max="15614" width="5.125" style="5" bestFit="1" customWidth="1"/>
    <col min="15615" max="15615" width="11.125" style="5" customWidth="1"/>
    <col min="15616" max="15616" width="13.75" style="5" customWidth="1"/>
    <col min="15617" max="15617" width="12.25" style="5" customWidth="1"/>
    <col min="15618" max="15618" width="17.625" style="5" customWidth="1"/>
    <col min="15619" max="15619" width="13.5" style="5" customWidth="1"/>
    <col min="15620" max="15620" width="10.375" style="5" customWidth="1"/>
    <col min="15621" max="15621" width="12.875" style="5" customWidth="1"/>
    <col min="15622" max="15622" width="10.375" style="5" customWidth="1"/>
    <col min="15623" max="15623" width="55.5" style="5" bestFit="1" customWidth="1"/>
    <col min="15624" max="15624" width="42.5" style="5" bestFit="1" customWidth="1"/>
    <col min="15625" max="15625" width="10.125" style="5" bestFit="1" customWidth="1"/>
    <col min="15626" max="15626" width="17.75" style="5" customWidth="1"/>
    <col min="15627" max="15627" width="15.125" style="5" customWidth="1"/>
    <col min="15628" max="15628" width="22.5" style="5" customWidth="1"/>
    <col min="15629" max="15828" width="9" style="5"/>
    <col min="15829" max="15829" width="10.75" style="5" customWidth="1"/>
    <col min="15830" max="15830" width="5.75" style="5" customWidth="1"/>
    <col min="15831" max="15831" width="10.625" style="5" bestFit="1" customWidth="1"/>
    <col min="15832" max="15832" width="13.75" style="5" bestFit="1" customWidth="1"/>
    <col min="15833" max="15833" width="13.75" style="5" customWidth="1"/>
    <col min="15834" max="15834" width="13.75" style="5" bestFit="1" customWidth="1"/>
    <col min="15835" max="15835" width="60.5" style="5" bestFit="1" customWidth="1"/>
    <col min="15836" max="15836" width="12.375" style="5" bestFit="1" customWidth="1"/>
    <col min="15837" max="15837" width="32.75" style="5" bestFit="1" customWidth="1"/>
    <col min="15838" max="15838" width="9.5" style="5" bestFit="1" customWidth="1"/>
    <col min="15839" max="15839" width="12.875" style="5" customWidth="1"/>
    <col min="15840" max="15840" width="12" style="5" customWidth="1"/>
    <col min="15841" max="15841" width="16" style="5" bestFit="1" customWidth="1"/>
    <col min="15842" max="15843" width="12.375" style="5" customWidth="1"/>
    <col min="15844" max="15844" width="16" style="5" bestFit="1" customWidth="1"/>
    <col min="15845" max="15845" width="11.125" style="5" bestFit="1" customWidth="1"/>
    <col min="15846" max="15868" width="9" style="5"/>
    <col min="15869" max="15869" width="10.75" style="5" customWidth="1"/>
    <col min="15870" max="15870" width="5.125" style="5" bestFit="1" customWidth="1"/>
    <col min="15871" max="15871" width="11.125" style="5" customWidth="1"/>
    <col min="15872" max="15872" width="13.75" style="5" customWidth="1"/>
    <col min="15873" max="15873" width="12.25" style="5" customWidth="1"/>
    <col min="15874" max="15874" width="17.625" style="5" customWidth="1"/>
    <col min="15875" max="15875" width="13.5" style="5" customWidth="1"/>
    <col min="15876" max="15876" width="10.375" style="5" customWidth="1"/>
    <col min="15877" max="15877" width="12.875" style="5" customWidth="1"/>
    <col min="15878" max="15878" width="10.375" style="5" customWidth="1"/>
    <col min="15879" max="15879" width="55.5" style="5" bestFit="1" customWidth="1"/>
    <col min="15880" max="15880" width="42.5" style="5" bestFit="1" customWidth="1"/>
    <col min="15881" max="15881" width="10.125" style="5" bestFit="1" customWidth="1"/>
    <col min="15882" max="15882" width="17.75" style="5" customWidth="1"/>
    <col min="15883" max="15883" width="15.125" style="5" customWidth="1"/>
    <col min="15884" max="15884" width="22.5" style="5" customWidth="1"/>
    <col min="15885" max="16084" width="9" style="5"/>
    <col min="16085" max="16085" width="10.75" style="5" customWidth="1"/>
    <col min="16086" max="16086" width="5.75" style="5" customWidth="1"/>
    <col min="16087" max="16087" width="10.625" style="5" bestFit="1" customWidth="1"/>
    <col min="16088" max="16088" width="13.75" style="5" bestFit="1" customWidth="1"/>
    <col min="16089" max="16089" width="13.75" style="5" customWidth="1"/>
    <col min="16090" max="16090" width="13.75" style="5" bestFit="1" customWidth="1"/>
    <col min="16091" max="16091" width="60.5" style="5" bestFit="1" customWidth="1"/>
    <col min="16092" max="16092" width="12.375" style="5" bestFit="1" customWidth="1"/>
    <col min="16093" max="16093" width="32.75" style="5" bestFit="1" customWidth="1"/>
    <col min="16094" max="16094" width="9.5" style="5" bestFit="1" customWidth="1"/>
    <col min="16095" max="16095" width="12.875" style="5" customWidth="1"/>
    <col min="16096" max="16096" width="12" style="5" customWidth="1"/>
    <col min="16097" max="16097" width="16" style="5" bestFit="1" customWidth="1"/>
    <col min="16098" max="16099" width="12.375" style="5" customWidth="1"/>
    <col min="16100" max="16100" width="16" style="5" bestFit="1" customWidth="1"/>
    <col min="16101" max="16101" width="11.125" style="5" bestFit="1" customWidth="1"/>
    <col min="16102" max="16124" width="9" style="5"/>
    <col min="16125" max="16125" width="10.75" style="5" customWidth="1"/>
    <col min="16126" max="16126" width="5.125" style="5" bestFit="1" customWidth="1"/>
    <col min="16127" max="16127" width="11.125" style="5" customWidth="1"/>
    <col min="16128" max="16128" width="13.75" style="5" customWidth="1"/>
    <col min="16129" max="16129" width="12.25" style="5" customWidth="1"/>
    <col min="16130" max="16130" width="17.625" style="5" customWidth="1"/>
    <col min="16131" max="16131" width="13.5" style="5" customWidth="1"/>
    <col min="16132" max="16132" width="10.375" style="5" customWidth="1"/>
    <col min="16133" max="16133" width="12.875" style="5" customWidth="1"/>
    <col min="16134" max="16134" width="10.375" style="5" customWidth="1"/>
    <col min="16135" max="16135" width="55.5" style="5" bestFit="1" customWidth="1"/>
    <col min="16136" max="16136" width="42.5" style="5" bestFit="1" customWidth="1"/>
    <col min="16137" max="16137" width="10.125" style="5" bestFit="1" customWidth="1"/>
    <col min="16138" max="16138" width="17.75" style="5" customWidth="1"/>
    <col min="16139" max="16139" width="15.125" style="5" customWidth="1"/>
    <col min="16140" max="16140" width="22.5" style="5" customWidth="1"/>
    <col min="16141" max="16340" width="9" style="5"/>
    <col min="16341" max="16341" width="10.75" style="5" customWidth="1"/>
    <col min="16342" max="16342" width="5.75" style="5" customWidth="1"/>
    <col min="16343" max="16343" width="10.625" style="5" bestFit="1" customWidth="1"/>
    <col min="16344" max="16344" width="13.75" style="5" bestFit="1" customWidth="1"/>
    <col min="16345" max="16345" width="13.75" style="5" customWidth="1"/>
    <col min="16346" max="16346" width="13.75" style="5" bestFit="1" customWidth="1"/>
    <col min="16347" max="16347" width="60.5" style="5" bestFit="1" customWidth="1"/>
    <col min="16348" max="16348" width="12.375" style="5" bestFit="1" customWidth="1"/>
    <col min="16349" max="16349" width="32.75" style="5" bestFit="1" customWidth="1"/>
    <col min="16350" max="16350" width="9.5" style="5" bestFit="1" customWidth="1"/>
    <col min="16351" max="16351" width="12.875" style="5" customWidth="1"/>
    <col min="16352" max="16352" width="12" style="5" customWidth="1"/>
    <col min="16353" max="16353" width="16" style="5" bestFit="1" customWidth="1"/>
    <col min="16354" max="16355" width="12.375" style="5" customWidth="1"/>
    <col min="16356" max="16356" width="16" style="5" bestFit="1" customWidth="1"/>
    <col min="16357" max="16357" width="11.125" style="5" bestFit="1" customWidth="1"/>
    <col min="16358" max="16384" width="9" style="5"/>
  </cols>
  <sheetData>
    <row r="1" spans="1:252" ht="23.25" x14ac:dyDescent="0.35">
      <c r="A1" s="195" t="s">
        <v>53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2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3.25" x14ac:dyDescent="0.35">
      <c r="A2" s="195" t="s">
        <v>54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2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23.25" x14ac:dyDescent="0.35">
      <c r="A3" s="195" t="s">
        <v>1281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2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23.25" x14ac:dyDescent="0.35">
      <c r="A4" s="26"/>
      <c r="B4" s="55"/>
      <c r="C4" s="55"/>
      <c r="D4" s="55"/>
      <c r="E4" s="55"/>
      <c r="F4" s="65"/>
      <c r="G4" s="55"/>
      <c r="H4" s="55"/>
      <c r="I4" s="55"/>
      <c r="J4" s="55"/>
      <c r="K4" s="27"/>
      <c r="L4" s="55"/>
      <c r="M4" s="55"/>
      <c r="N4" s="2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x14ac:dyDescent="0.35">
      <c r="A5" s="28" t="s">
        <v>55</v>
      </c>
      <c r="B5" s="3" t="s">
        <v>332</v>
      </c>
      <c r="C5" s="3" t="s">
        <v>56</v>
      </c>
      <c r="D5" s="3" t="s">
        <v>75</v>
      </c>
      <c r="E5" s="3" t="s">
        <v>57</v>
      </c>
      <c r="F5" s="66" t="s">
        <v>58</v>
      </c>
      <c r="G5" s="3" t="s">
        <v>60</v>
      </c>
      <c r="H5" s="3" t="s">
        <v>61</v>
      </c>
      <c r="I5" s="3" t="s">
        <v>62</v>
      </c>
      <c r="J5" s="3" t="s">
        <v>59</v>
      </c>
      <c r="K5" s="3" t="s">
        <v>63</v>
      </c>
      <c r="L5" s="3" t="s">
        <v>64</v>
      </c>
      <c r="M5" s="4" t="s">
        <v>85</v>
      </c>
      <c r="N5" s="2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23.25" x14ac:dyDescent="0.35">
      <c r="A6" s="29">
        <v>41864</v>
      </c>
      <c r="B6" s="14">
        <v>57</v>
      </c>
      <c r="C6" s="14" t="s">
        <v>333</v>
      </c>
      <c r="D6" s="7" t="s">
        <v>334</v>
      </c>
      <c r="E6" s="6" t="s">
        <v>335</v>
      </c>
      <c r="F6" s="8" t="s">
        <v>336</v>
      </c>
      <c r="G6" s="30" t="s">
        <v>97</v>
      </c>
      <c r="H6" s="12">
        <v>240969</v>
      </c>
      <c r="I6" s="9" t="s">
        <v>174</v>
      </c>
      <c r="J6" s="16" t="s">
        <v>337</v>
      </c>
      <c r="K6" s="10" t="s">
        <v>338</v>
      </c>
      <c r="L6" s="6" t="s">
        <v>131</v>
      </c>
      <c r="M6" s="15">
        <v>69950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</row>
    <row r="7" spans="1:252" ht="23.25" x14ac:dyDescent="0.35">
      <c r="A7" s="29">
        <v>42016</v>
      </c>
      <c r="B7" s="14">
        <v>58</v>
      </c>
      <c r="C7" s="14" t="s">
        <v>339</v>
      </c>
      <c r="D7" s="7" t="s">
        <v>340</v>
      </c>
      <c r="E7" s="6" t="s">
        <v>341</v>
      </c>
      <c r="F7" s="8" t="s">
        <v>342</v>
      </c>
      <c r="G7" s="32">
        <v>80000</v>
      </c>
      <c r="H7" s="12">
        <v>240969</v>
      </c>
      <c r="I7" s="9" t="s">
        <v>179</v>
      </c>
      <c r="J7" s="16" t="s">
        <v>343</v>
      </c>
      <c r="K7" s="10" t="s">
        <v>344</v>
      </c>
      <c r="L7" s="6" t="s">
        <v>131</v>
      </c>
      <c r="M7" s="15">
        <v>4000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</row>
    <row r="8" spans="1:252" ht="23.25" x14ac:dyDescent="0.35">
      <c r="A8" s="29">
        <v>42341</v>
      </c>
      <c r="B8" s="14">
        <v>59</v>
      </c>
      <c r="C8" s="14" t="s">
        <v>345</v>
      </c>
      <c r="D8" s="7" t="s">
        <v>346</v>
      </c>
      <c r="E8" s="6" t="s">
        <v>347</v>
      </c>
      <c r="F8" s="8" t="s">
        <v>348</v>
      </c>
      <c r="G8" s="32">
        <v>400000</v>
      </c>
      <c r="H8" s="12">
        <v>22094</v>
      </c>
      <c r="I8" s="9" t="s">
        <v>194</v>
      </c>
      <c r="J8" s="16" t="s">
        <v>349</v>
      </c>
      <c r="K8" s="10" t="s">
        <v>350</v>
      </c>
      <c r="L8" s="6" t="s">
        <v>131</v>
      </c>
      <c r="M8" s="15">
        <v>20000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</row>
    <row r="9" spans="1:252" ht="23.25" x14ac:dyDescent="0.35">
      <c r="A9" s="29">
        <v>42719</v>
      </c>
      <c r="B9" s="14">
        <v>60</v>
      </c>
      <c r="C9" s="14" t="s">
        <v>351</v>
      </c>
      <c r="D9" s="7" t="s">
        <v>352</v>
      </c>
      <c r="E9" s="6" t="s">
        <v>353</v>
      </c>
      <c r="F9" s="67" t="s">
        <v>97</v>
      </c>
      <c r="G9" s="32" t="s">
        <v>97</v>
      </c>
      <c r="H9" s="32" t="s">
        <v>97</v>
      </c>
      <c r="I9" s="9" t="s">
        <v>191</v>
      </c>
      <c r="J9" s="16" t="s">
        <v>354</v>
      </c>
      <c r="K9" s="10" t="s">
        <v>355</v>
      </c>
      <c r="L9" s="6" t="s">
        <v>131</v>
      </c>
      <c r="M9" s="15">
        <v>24000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</row>
    <row r="10" spans="1:252" ht="23.25" x14ac:dyDescent="0.35">
      <c r="A10" s="29">
        <v>42949</v>
      </c>
      <c r="B10" s="14">
        <v>60</v>
      </c>
      <c r="C10" s="14" t="s">
        <v>356</v>
      </c>
      <c r="D10" s="7" t="s">
        <v>357</v>
      </c>
      <c r="E10" s="6" t="s">
        <v>358</v>
      </c>
      <c r="F10" s="67" t="s">
        <v>97</v>
      </c>
      <c r="G10" s="32" t="s">
        <v>97</v>
      </c>
      <c r="H10" s="32" t="s">
        <v>97</v>
      </c>
      <c r="I10" s="9" t="s">
        <v>208</v>
      </c>
      <c r="J10" s="16" t="s">
        <v>359</v>
      </c>
      <c r="K10" s="10" t="s">
        <v>360</v>
      </c>
      <c r="L10" s="6" t="s">
        <v>131</v>
      </c>
      <c r="M10" s="15">
        <v>12000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</row>
    <row r="11" spans="1:252" ht="23.25" x14ac:dyDescent="0.35">
      <c r="A11" s="29">
        <v>42949</v>
      </c>
      <c r="B11" s="14">
        <v>60</v>
      </c>
      <c r="C11" s="14" t="s">
        <v>356</v>
      </c>
      <c r="D11" s="7" t="s">
        <v>357</v>
      </c>
      <c r="E11" s="6" t="s">
        <v>358</v>
      </c>
      <c r="F11" s="67" t="s">
        <v>97</v>
      </c>
      <c r="G11" s="32" t="s">
        <v>97</v>
      </c>
      <c r="H11" s="32" t="s">
        <v>97</v>
      </c>
      <c r="I11" s="9" t="s">
        <v>208</v>
      </c>
      <c r="J11" s="16" t="s">
        <v>359</v>
      </c>
      <c r="K11" s="10" t="s">
        <v>360</v>
      </c>
      <c r="L11" s="6" t="s">
        <v>131</v>
      </c>
      <c r="M11" s="15">
        <v>12000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</row>
    <row r="12" spans="1:252" ht="23.25" x14ac:dyDescent="0.35">
      <c r="A12" s="29">
        <v>43802</v>
      </c>
      <c r="B12" s="14">
        <v>63</v>
      </c>
      <c r="C12" s="14" t="s">
        <v>1086</v>
      </c>
      <c r="D12" s="7" t="s">
        <v>1029</v>
      </c>
      <c r="E12" s="6" t="s">
        <v>305</v>
      </c>
      <c r="F12" s="7" t="s">
        <v>1142</v>
      </c>
      <c r="G12" s="32">
        <v>120000</v>
      </c>
      <c r="H12" s="44">
        <v>44104</v>
      </c>
      <c r="I12" s="6" t="s">
        <v>211</v>
      </c>
      <c r="J12" s="10" t="s">
        <v>1180</v>
      </c>
      <c r="K12" s="10" t="s">
        <v>362</v>
      </c>
      <c r="L12" s="6" t="s">
        <v>1198</v>
      </c>
      <c r="M12" s="15">
        <v>6000</v>
      </c>
    </row>
    <row r="13" spans="1:252" x14ac:dyDescent="0.35">
      <c r="A13" s="189" t="s">
        <v>1206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1"/>
      <c r="M13" s="70">
        <f>SUM(M6:M12)</f>
        <v>147950</v>
      </c>
    </row>
    <row r="14" spans="1:252" ht="23.25" x14ac:dyDescent="0.35">
      <c r="A14" s="29">
        <v>40441</v>
      </c>
      <c r="B14" s="14">
        <v>53</v>
      </c>
      <c r="C14" s="14" t="s">
        <v>116</v>
      </c>
      <c r="D14" s="7" t="s">
        <v>117</v>
      </c>
      <c r="E14" s="6" t="s">
        <v>65</v>
      </c>
      <c r="F14" s="67" t="s">
        <v>97</v>
      </c>
      <c r="G14" s="32" t="s">
        <v>97</v>
      </c>
      <c r="H14" s="12" t="s">
        <v>363</v>
      </c>
      <c r="I14" s="9" t="s">
        <v>44</v>
      </c>
      <c r="J14" s="16" t="s">
        <v>118</v>
      </c>
      <c r="K14" s="10" t="s">
        <v>119</v>
      </c>
      <c r="L14" s="6" t="s">
        <v>120</v>
      </c>
      <c r="M14" s="15">
        <v>3000</v>
      </c>
    </row>
    <row r="15" spans="1:252" ht="23.25" x14ac:dyDescent="0.35">
      <c r="A15" s="29">
        <v>40441</v>
      </c>
      <c r="B15" s="6">
        <v>53</v>
      </c>
      <c r="C15" s="6" t="s">
        <v>121</v>
      </c>
      <c r="D15" s="6" t="s">
        <v>122</v>
      </c>
      <c r="E15" s="6" t="s">
        <v>66</v>
      </c>
      <c r="F15" s="67" t="s">
        <v>97</v>
      </c>
      <c r="G15" s="32" t="s">
        <v>97</v>
      </c>
      <c r="H15" s="9" t="s">
        <v>363</v>
      </c>
      <c r="I15" s="9" t="s">
        <v>45</v>
      </c>
      <c r="J15" s="8" t="s">
        <v>118</v>
      </c>
      <c r="K15" s="10" t="s">
        <v>123</v>
      </c>
      <c r="L15" s="6" t="s">
        <v>120</v>
      </c>
      <c r="M15" s="15">
        <v>3000</v>
      </c>
    </row>
    <row r="16" spans="1:252" ht="23.25" x14ac:dyDescent="0.35">
      <c r="A16" s="29">
        <v>40493</v>
      </c>
      <c r="B16" s="6">
        <v>54</v>
      </c>
      <c r="C16" s="6" t="s">
        <v>124</v>
      </c>
      <c r="D16" s="6" t="s">
        <v>125</v>
      </c>
      <c r="E16" s="6" t="s">
        <v>69</v>
      </c>
      <c r="F16" s="67" t="s">
        <v>97</v>
      </c>
      <c r="G16" s="32" t="s">
        <v>97</v>
      </c>
      <c r="H16" s="9" t="s">
        <v>363</v>
      </c>
      <c r="I16" s="9" t="s">
        <v>46</v>
      </c>
      <c r="J16" s="8" t="s">
        <v>364</v>
      </c>
      <c r="K16" s="10" t="s">
        <v>126</v>
      </c>
      <c r="L16" s="6" t="s">
        <v>120</v>
      </c>
      <c r="M16" s="15">
        <v>3000</v>
      </c>
    </row>
    <row r="17" spans="1:252" ht="23.25" x14ac:dyDescent="0.35">
      <c r="A17" s="29">
        <v>40764</v>
      </c>
      <c r="B17" s="6">
        <v>54</v>
      </c>
      <c r="C17" s="6" t="s">
        <v>127</v>
      </c>
      <c r="D17" s="6" t="s">
        <v>128</v>
      </c>
      <c r="E17" s="6" t="s">
        <v>71</v>
      </c>
      <c r="F17" s="67" t="s">
        <v>97</v>
      </c>
      <c r="G17" s="32" t="s">
        <v>97</v>
      </c>
      <c r="H17" s="9" t="s">
        <v>363</v>
      </c>
      <c r="I17" s="9" t="s">
        <v>77</v>
      </c>
      <c r="J17" s="8" t="s">
        <v>365</v>
      </c>
      <c r="K17" s="10" t="s">
        <v>366</v>
      </c>
      <c r="L17" s="6" t="s">
        <v>120</v>
      </c>
      <c r="M17" s="15">
        <v>3000</v>
      </c>
    </row>
    <row r="18" spans="1:252" s="31" customFormat="1" ht="23.25" x14ac:dyDescent="0.35">
      <c r="A18" s="29">
        <v>41674</v>
      </c>
      <c r="B18" s="6">
        <v>57</v>
      </c>
      <c r="C18" s="6" t="s">
        <v>94</v>
      </c>
      <c r="D18" s="6" t="s">
        <v>88</v>
      </c>
      <c r="E18" s="6" t="s">
        <v>84</v>
      </c>
      <c r="F18" s="67" t="s">
        <v>97</v>
      </c>
      <c r="G18" s="32">
        <v>786600</v>
      </c>
      <c r="H18" s="12">
        <v>21581</v>
      </c>
      <c r="I18" s="9" t="s">
        <v>36</v>
      </c>
      <c r="J18" s="8" t="s">
        <v>367</v>
      </c>
      <c r="K18" s="10" t="s">
        <v>95</v>
      </c>
      <c r="L18" s="6" t="s">
        <v>120</v>
      </c>
      <c r="M18" s="15">
        <v>65550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31" customFormat="1" ht="23.25" x14ac:dyDescent="0.35">
      <c r="A19" s="29">
        <v>41759</v>
      </c>
      <c r="B19" s="6">
        <v>57</v>
      </c>
      <c r="C19" s="32" t="s">
        <v>97</v>
      </c>
      <c r="D19" s="32" t="s">
        <v>97</v>
      </c>
      <c r="E19" s="6" t="s">
        <v>142</v>
      </c>
      <c r="F19" s="67" t="s">
        <v>97</v>
      </c>
      <c r="G19" s="32" t="s">
        <v>97</v>
      </c>
      <c r="H19" s="12" t="s">
        <v>363</v>
      </c>
      <c r="I19" s="9" t="s">
        <v>143</v>
      </c>
      <c r="J19" s="16" t="s">
        <v>368</v>
      </c>
      <c r="K19" s="10" t="s">
        <v>369</v>
      </c>
      <c r="L19" s="6" t="s">
        <v>120</v>
      </c>
      <c r="M19" s="15">
        <v>3000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31" customFormat="1" ht="23.25" x14ac:dyDescent="0.35">
      <c r="A20" s="29">
        <v>41857</v>
      </c>
      <c r="B20" s="14">
        <v>57</v>
      </c>
      <c r="C20" s="6" t="s">
        <v>146</v>
      </c>
      <c r="D20" s="6" t="s">
        <v>147</v>
      </c>
      <c r="E20" s="6" t="s">
        <v>148</v>
      </c>
      <c r="F20" s="67" t="s">
        <v>97</v>
      </c>
      <c r="G20" s="32" t="s">
        <v>97</v>
      </c>
      <c r="H20" s="9" t="s">
        <v>363</v>
      </c>
      <c r="I20" s="9" t="s">
        <v>150</v>
      </c>
      <c r="J20" s="8" t="s">
        <v>149</v>
      </c>
      <c r="K20" s="10" t="s">
        <v>370</v>
      </c>
      <c r="L20" s="6" t="s">
        <v>120</v>
      </c>
      <c r="M20" s="11">
        <v>3000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31" customFormat="1" ht="23.25" x14ac:dyDescent="0.35">
      <c r="A21" s="29">
        <v>41857</v>
      </c>
      <c r="B21" s="14">
        <v>57</v>
      </c>
      <c r="C21" s="14" t="s">
        <v>151</v>
      </c>
      <c r="D21" s="7" t="s">
        <v>152</v>
      </c>
      <c r="E21" s="6" t="s">
        <v>153</v>
      </c>
      <c r="F21" s="67" t="s">
        <v>97</v>
      </c>
      <c r="G21" s="32" t="s">
        <v>97</v>
      </c>
      <c r="H21" s="12" t="s">
        <v>363</v>
      </c>
      <c r="I21" s="9" t="s">
        <v>154</v>
      </c>
      <c r="J21" s="16" t="s">
        <v>149</v>
      </c>
      <c r="K21" s="10" t="s">
        <v>371</v>
      </c>
      <c r="L21" s="6" t="s">
        <v>120</v>
      </c>
      <c r="M21" s="15">
        <v>3000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31" customFormat="1" ht="23.25" x14ac:dyDescent="0.35">
      <c r="A22" s="29">
        <v>41871</v>
      </c>
      <c r="B22" s="14">
        <v>57</v>
      </c>
      <c r="C22" s="14" t="s">
        <v>372</v>
      </c>
      <c r="D22" s="7" t="s">
        <v>373</v>
      </c>
      <c r="E22" s="6" t="s">
        <v>374</v>
      </c>
      <c r="F22" s="67" t="s">
        <v>97</v>
      </c>
      <c r="G22" s="32" t="s">
        <v>97</v>
      </c>
      <c r="H22" s="12" t="s">
        <v>363</v>
      </c>
      <c r="I22" s="9" t="s">
        <v>245</v>
      </c>
      <c r="J22" s="16" t="s">
        <v>375</v>
      </c>
      <c r="K22" s="10" t="s">
        <v>376</v>
      </c>
      <c r="L22" s="6" t="s">
        <v>120</v>
      </c>
      <c r="M22" s="15">
        <v>3000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31" customFormat="1" ht="23.25" x14ac:dyDescent="0.35">
      <c r="A23" s="29">
        <v>42398</v>
      </c>
      <c r="B23" s="14">
        <v>59</v>
      </c>
      <c r="C23" s="14" t="s">
        <v>377</v>
      </c>
      <c r="D23" s="7" t="s">
        <v>378</v>
      </c>
      <c r="E23" s="6" t="s">
        <v>379</v>
      </c>
      <c r="F23" s="67" t="s">
        <v>97</v>
      </c>
      <c r="G23" s="32" t="s">
        <v>97</v>
      </c>
      <c r="H23" s="12">
        <v>241335</v>
      </c>
      <c r="I23" s="9" t="s">
        <v>46</v>
      </c>
      <c r="J23" s="16" t="s">
        <v>130</v>
      </c>
      <c r="K23" s="10" t="s">
        <v>126</v>
      </c>
      <c r="L23" s="6" t="s">
        <v>120</v>
      </c>
      <c r="M23" s="15">
        <v>9000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31" customFormat="1" ht="23.25" x14ac:dyDescent="0.35">
      <c r="A24" s="29">
        <v>42403</v>
      </c>
      <c r="B24" s="14">
        <v>59</v>
      </c>
      <c r="C24" s="14" t="s">
        <v>380</v>
      </c>
      <c r="D24" s="7" t="s">
        <v>381</v>
      </c>
      <c r="E24" s="6" t="s">
        <v>382</v>
      </c>
      <c r="F24" s="67" t="s">
        <v>97</v>
      </c>
      <c r="G24" s="32" t="s">
        <v>97</v>
      </c>
      <c r="H24" s="12">
        <v>241335</v>
      </c>
      <c r="I24" s="9" t="s">
        <v>143</v>
      </c>
      <c r="J24" s="16" t="s">
        <v>368</v>
      </c>
      <c r="K24" s="10" t="s">
        <v>369</v>
      </c>
      <c r="L24" s="6" t="s">
        <v>120</v>
      </c>
      <c r="M24" s="15">
        <v>7500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31" customFormat="1" ht="23.25" x14ac:dyDescent="0.35">
      <c r="A25" s="29">
        <v>42601</v>
      </c>
      <c r="B25" s="14">
        <v>59</v>
      </c>
      <c r="C25" s="14" t="s">
        <v>383</v>
      </c>
      <c r="D25" s="7" t="s">
        <v>384</v>
      </c>
      <c r="E25" s="6" t="s">
        <v>385</v>
      </c>
      <c r="F25" s="8" t="s">
        <v>386</v>
      </c>
      <c r="G25" s="32" t="s">
        <v>97</v>
      </c>
      <c r="H25" s="12">
        <v>241262</v>
      </c>
      <c r="I25" s="9" t="s">
        <v>207</v>
      </c>
      <c r="J25" s="16" t="s">
        <v>387</v>
      </c>
      <c r="K25" s="10" t="s">
        <v>388</v>
      </c>
      <c r="L25" s="6" t="s">
        <v>120</v>
      </c>
      <c r="M25" s="15">
        <v>12000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31" customFormat="1" ht="23.25" x14ac:dyDescent="0.35">
      <c r="A26" s="29">
        <v>42620</v>
      </c>
      <c r="B26" s="14">
        <v>59</v>
      </c>
      <c r="C26" s="14" t="s">
        <v>389</v>
      </c>
      <c r="D26" s="7" t="s">
        <v>390</v>
      </c>
      <c r="E26" s="6" t="s">
        <v>391</v>
      </c>
      <c r="F26" s="8" t="s">
        <v>392</v>
      </c>
      <c r="G26" s="32" t="s">
        <v>97</v>
      </c>
      <c r="H26" s="12">
        <v>244302</v>
      </c>
      <c r="I26" s="9" t="s">
        <v>167</v>
      </c>
      <c r="J26" s="16" t="s">
        <v>393</v>
      </c>
      <c r="K26" s="10" t="s">
        <v>394</v>
      </c>
      <c r="L26" s="6" t="s">
        <v>120</v>
      </c>
      <c r="M26" s="15">
        <v>75000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31" customFormat="1" ht="23.25" x14ac:dyDescent="0.35">
      <c r="A27" s="29">
        <v>43046</v>
      </c>
      <c r="B27" s="14">
        <v>61</v>
      </c>
      <c r="C27" s="14" t="s">
        <v>398</v>
      </c>
      <c r="D27" s="7" t="s">
        <v>399</v>
      </c>
      <c r="E27" s="6" t="s">
        <v>400</v>
      </c>
      <c r="F27" s="8" t="s">
        <v>401</v>
      </c>
      <c r="G27" s="32">
        <v>240000</v>
      </c>
      <c r="H27" s="32" t="s">
        <v>97</v>
      </c>
      <c r="I27" s="9" t="s">
        <v>209</v>
      </c>
      <c r="J27" s="16" t="s">
        <v>1216</v>
      </c>
      <c r="K27" s="10" t="s">
        <v>402</v>
      </c>
      <c r="L27" s="6" t="s">
        <v>120</v>
      </c>
      <c r="M27" s="15">
        <v>12000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ht="23.25" x14ac:dyDescent="0.35">
      <c r="A28" s="29">
        <v>43404</v>
      </c>
      <c r="B28" s="14">
        <v>62</v>
      </c>
      <c r="C28" s="6" t="s">
        <v>403</v>
      </c>
      <c r="D28" s="6" t="s">
        <v>404</v>
      </c>
      <c r="E28" s="6" t="s">
        <v>405</v>
      </c>
      <c r="F28" s="8" t="s">
        <v>406</v>
      </c>
      <c r="G28" s="32">
        <v>151940</v>
      </c>
      <c r="H28" s="12">
        <v>242065</v>
      </c>
      <c r="I28" s="9" t="s">
        <v>223</v>
      </c>
      <c r="J28" s="8" t="s">
        <v>407</v>
      </c>
      <c r="K28" s="10" t="s">
        <v>408</v>
      </c>
      <c r="L28" s="6" t="s">
        <v>120</v>
      </c>
      <c r="M28" s="11">
        <v>7597</v>
      </c>
    </row>
    <row r="29" spans="1:252" ht="23.25" x14ac:dyDescent="0.35">
      <c r="A29" s="29">
        <v>43706</v>
      </c>
      <c r="B29" s="14">
        <v>62</v>
      </c>
      <c r="C29" s="14" t="s">
        <v>411</v>
      </c>
      <c r="D29" s="7" t="s">
        <v>412</v>
      </c>
      <c r="E29" s="6" t="s">
        <v>413</v>
      </c>
      <c r="F29" s="8" t="s">
        <v>414</v>
      </c>
      <c r="G29" s="32">
        <v>6000</v>
      </c>
      <c r="H29" s="12">
        <v>242034</v>
      </c>
      <c r="I29" s="9" t="s">
        <v>224</v>
      </c>
      <c r="J29" s="16" t="s">
        <v>415</v>
      </c>
      <c r="K29" s="10" t="s">
        <v>416</v>
      </c>
      <c r="L29" s="6" t="s">
        <v>120</v>
      </c>
      <c r="M29" s="15">
        <v>6000</v>
      </c>
    </row>
    <row r="30" spans="1:252" ht="23.25" x14ac:dyDescent="0.35">
      <c r="A30" s="29">
        <v>43719</v>
      </c>
      <c r="B30" s="14">
        <v>62</v>
      </c>
      <c r="C30" s="14" t="s">
        <v>417</v>
      </c>
      <c r="D30" s="7" t="s">
        <v>418</v>
      </c>
      <c r="E30" s="6" t="s">
        <v>419</v>
      </c>
      <c r="F30" s="8" t="s">
        <v>420</v>
      </c>
      <c r="G30" s="32">
        <v>12000</v>
      </c>
      <c r="H30" s="12">
        <v>242065</v>
      </c>
      <c r="I30" s="9" t="s">
        <v>161</v>
      </c>
      <c r="J30" s="16" t="s">
        <v>421</v>
      </c>
      <c r="K30" s="10" t="s">
        <v>422</v>
      </c>
      <c r="L30" s="6" t="s">
        <v>120</v>
      </c>
      <c r="M30" s="15">
        <v>12000</v>
      </c>
    </row>
    <row r="31" spans="1:252" ht="23.25" x14ac:dyDescent="0.35">
      <c r="A31" s="29">
        <v>43739</v>
      </c>
      <c r="B31" s="14">
        <v>63</v>
      </c>
      <c r="C31" s="14" t="s">
        <v>1048</v>
      </c>
      <c r="D31" s="7" t="s">
        <v>991</v>
      </c>
      <c r="E31" s="6" t="s">
        <v>158</v>
      </c>
      <c r="F31" s="7" t="s">
        <v>1105</v>
      </c>
      <c r="G31" s="32">
        <v>2400</v>
      </c>
      <c r="H31" s="44">
        <v>44104</v>
      </c>
      <c r="I31" s="6" t="s">
        <v>161</v>
      </c>
      <c r="J31" s="10" t="s">
        <v>1159</v>
      </c>
      <c r="K31" s="10" t="s">
        <v>422</v>
      </c>
      <c r="L31" s="6" t="s">
        <v>120</v>
      </c>
      <c r="M31" s="15">
        <v>2400</v>
      </c>
    </row>
    <row r="32" spans="1:252" ht="23.25" x14ac:dyDescent="0.35">
      <c r="A32" s="29">
        <v>43739</v>
      </c>
      <c r="B32" s="14">
        <v>63</v>
      </c>
      <c r="C32" s="14" t="s">
        <v>1049</v>
      </c>
      <c r="D32" s="7" t="s">
        <v>992</v>
      </c>
      <c r="E32" s="6" t="s">
        <v>162</v>
      </c>
      <c r="F32" s="7" t="s">
        <v>1106</v>
      </c>
      <c r="G32" s="32">
        <v>9000</v>
      </c>
      <c r="H32" s="44">
        <v>44104</v>
      </c>
      <c r="I32" s="6" t="s">
        <v>143</v>
      </c>
      <c r="J32" s="10" t="s">
        <v>1282</v>
      </c>
      <c r="K32" s="10" t="s">
        <v>369</v>
      </c>
      <c r="L32" s="6" t="s">
        <v>120</v>
      </c>
      <c r="M32" s="15">
        <v>9000</v>
      </c>
    </row>
    <row r="33" spans="1:252" ht="23.25" x14ac:dyDescent="0.35">
      <c r="A33" s="29">
        <v>43762</v>
      </c>
      <c r="B33" s="14">
        <v>63</v>
      </c>
      <c r="C33" s="14" t="s">
        <v>1056</v>
      </c>
      <c r="D33" s="7" t="s">
        <v>999</v>
      </c>
      <c r="E33" s="6" t="s">
        <v>258</v>
      </c>
      <c r="F33" s="7" t="s">
        <v>1113</v>
      </c>
      <c r="G33" s="32">
        <v>360000</v>
      </c>
      <c r="H33" s="44">
        <v>44104</v>
      </c>
      <c r="I33" s="6" t="s">
        <v>259</v>
      </c>
      <c r="J33" s="10" t="s">
        <v>1166</v>
      </c>
      <c r="K33" s="10" t="s">
        <v>967</v>
      </c>
      <c r="L33" s="6" t="s">
        <v>120</v>
      </c>
      <c r="M33" s="15">
        <v>18000</v>
      </c>
    </row>
    <row r="34" spans="1:252" ht="23.25" x14ac:dyDescent="0.35">
      <c r="A34" s="29">
        <v>43770</v>
      </c>
      <c r="B34" s="14">
        <v>63</v>
      </c>
      <c r="C34" s="14" t="s">
        <v>1060</v>
      </c>
      <c r="D34" s="7" t="s">
        <v>1003</v>
      </c>
      <c r="E34" s="6" t="s">
        <v>264</v>
      </c>
      <c r="F34" s="7" t="s">
        <v>1116</v>
      </c>
      <c r="G34" s="32">
        <v>4500</v>
      </c>
      <c r="H34" s="44">
        <v>44104</v>
      </c>
      <c r="I34" s="6" t="s">
        <v>154</v>
      </c>
      <c r="J34" s="10" t="s">
        <v>1169</v>
      </c>
      <c r="K34" s="10" t="s">
        <v>371</v>
      </c>
      <c r="L34" s="6" t="s">
        <v>120</v>
      </c>
      <c r="M34" s="15">
        <v>1500</v>
      </c>
    </row>
    <row r="35" spans="1:252" ht="23.25" x14ac:dyDescent="0.35">
      <c r="A35" s="29">
        <v>43770</v>
      </c>
      <c r="B35" s="14">
        <v>63</v>
      </c>
      <c r="C35" s="14" t="s">
        <v>1061</v>
      </c>
      <c r="D35" s="7" t="s">
        <v>1004</v>
      </c>
      <c r="E35" s="6" t="s">
        <v>265</v>
      </c>
      <c r="F35" s="7" t="s">
        <v>1117</v>
      </c>
      <c r="G35" s="32">
        <v>2400</v>
      </c>
      <c r="H35" s="44">
        <v>44104</v>
      </c>
      <c r="I35" s="6" t="s">
        <v>266</v>
      </c>
      <c r="J35" s="10" t="s">
        <v>1169</v>
      </c>
      <c r="K35" s="10" t="s">
        <v>969</v>
      </c>
      <c r="L35" s="6" t="s">
        <v>120</v>
      </c>
      <c r="M35" s="15">
        <v>2400</v>
      </c>
    </row>
    <row r="36" spans="1:252" ht="23.25" x14ac:dyDescent="0.35">
      <c r="A36" s="29">
        <v>43770</v>
      </c>
      <c r="B36" s="14">
        <v>63</v>
      </c>
      <c r="C36" s="14" t="s">
        <v>1062</v>
      </c>
      <c r="D36" s="7" t="s">
        <v>1005</v>
      </c>
      <c r="E36" s="6" t="s">
        <v>267</v>
      </c>
      <c r="F36" s="7" t="s">
        <v>1118</v>
      </c>
      <c r="G36" s="32">
        <v>4500</v>
      </c>
      <c r="H36" s="44">
        <v>44104</v>
      </c>
      <c r="I36" s="6" t="s">
        <v>268</v>
      </c>
      <c r="J36" s="10" t="s">
        <v>1169</v>
      </c>
      <c r="K36" s="10" t="s">
        <v>970</v>
      </c>
      <c r="L36" s="6" t="s">
        <v>120</v>
      </c>
      <c r="M36" s="15">
        <v>4500</v>
      </c>
    </row>
    <row r="37" spans="1:252" ht="23.25" x14ac:dyDescent="0.35">
      <c r="A37" s="29">
        <v>43770</v>
      </c>
      <c r="B37" s="14">
        <v>63</v>
      </c>
      <c r="C37" s="14" t="s">
        <v>1063</v>
      </c>
      <c r="D37" s="7" t="s">
        <v>1006</v>
      </c>
      <c r="E37" s="6" t="s">
        <v>269</v>
      </c>
      <c r="F37" s="7" t="s">
        <v>1119</v>
      </c>
      <c r="G37" s="32">
        <v>2400</v>
      </c>
      <c r="H37" s="44">
        <v>44104</v>
      </c>
      <c r="I37" s="6" t="s">
        <v>270</v>
      </c>
      <c r="J37" s="10" t="s">
        <v>1169</v>
      </c>
      <c r="K37" s="10" t="s">
        <v>972</v>
      </c>
      <c r="L37" s="6" t="s">
        <v>120</v>
      </c>
      <c r="M37" s="15">
        <v>2400</v>
      </c>
    </row>
    <row r="38" spans="1:252" ht="23.25" x14ac:dyDescent="0.35">
      <c r="A38" s="29">
        <v>43770</v>
      </c>
      <c r="B38" s="14">
        <v>63</v>
      </c>
      <c r="C38" s="14" t="s">
        <v>1064</v>
      </c>
      <c r="D38" s="7" t="s">
        <v>1007</v>
      </c>
      <c r="E38" s="6" t="s">
        <v>271</v>
      </c>
      <c r="F38" s="7" t="s">
        <v>1120</v>
      </c>
      <c r="G38" s="32">
        <v>4500</v>
      </c>
      <c r="H38" s="44">
        <v>44104</v>
      </c>
      <c r="I38" s="6" t="s">
        <v>150</v>
      </c>
      <c r="J38" s="10" t="s">
        <v>1169</v>
      </c>
      <c r="K38" s="10" t="s">
        <v>370</v>
      </c>
      <c r="L38" s="6" t="s">
        <v>120</v>
      </c>
      <c r="M38" s="15">
        <v>1500</v>
      </c>
    </row>
    <row r="39" spans="1:252" ht="23.25" x14ac:dyDescent="0.35">
      <c r="A39" s="29">
        <v>43770</v>
      </c>
      <c r="B39" s="14">
        <v>63</v>
      </c>
      <c r="C39" s="14" t="s">
        <v>1065</v>
      </c>
      <c r="D39" s="7" t="s">
        <v>1008</v>
      </c>
      <c r="E39" s="6" t="s">
        <v>272</v>
      </c>
      <c r="F39" s="7" t="s">
        <v>1121</v>
      </c>
      <c r="G39" s="32">
        <v>2400</v>
      </c>
      <c r="H39" s="44">
        <v>44104</v>
      </c>
      <c r="I39" s="6" t="s">
        <v>273</v>
      </c>
      <c r="J39" s="10" t="s">
        <v>1169</v>
      </c>
      <c r="K39" s="10" t="s">
        <v>973</v>
      </c>
      <c r="L39" s="6" t="s">
        <v>120</v>
      </c>
      <c r="M39" s="15">
        <v>2400</v>
      </c>
    </row>
    <row r="40" spans="1:252" ht="23.25" x14ac:dyDescent="0.35">
      <c r="A40" s="29">
        <v>43770</v>
      </c>
      <c r="B40" s="14">
        <v>63</v>
      </c>
      <c r="C40" s="14" t="s">
        <v>1066</v>
      </c>
      <c r="D40" s="7" t="s">
        <v>1009</v>
      </c>
      <c r="E40" s="6" t="s">
        <v>274</v>
      </c>
      <c r="F40" s="7" t="s">
        <v>1122</v>
      </c>
      <c r="G40" s="32">
        <v>2400</v>
      </c>
      <c r="H40" s="44">
        <v>44104</v>
      </c>
      <c r="I40" s="6" t="s">
        <v>275</v>
      </c>
      <c r="J40" s="10" t="s">
        <v>1169</v>
      </c>
      <c r="K40" s="10" t="s">
        <v>974</v>
      </c>
      <c r="L40" s="6" t="s">
        <v>120</v>
      </c>
      <c r="M40" s="15">
        <v>2400</v>
      </c>
    </row>
    <row r="41" spans="1:252" ht="23.25" x14ac:dyDescent="0.35">
      <c r="A41" s="29">
        <v>43770</v>
      </c>
      <c r="B41" s="14">
        <v>63</v>
      </c>
      <c r="C41" s="14" t="s">
        <v>1067</v>
      </c>
      <c r="D41" s="7" t="s">
        <v>1010</v>
      </c>
      <c r="E41" s="6" t="s">
        <v>276</v>
      </c>
      <c r="F41" s="7" t="s">
        <v>1123</v>
      </c>
      <c r="G41" s="32">
        <v>2400</v>
      </c>
      <c r="H41" s="44">
        <v>44104</v>
      </c>
      <c r="I41" s="6" t="s">
        <v>277</v>
      </c>
      <c r="J41" s="10" t="s">
        <v>1169</v>
      </c>
      <c r="K41" s="10" t="s">
        <v>975</v>
      </c>
      <c r="L41" s="6" t="s">
        <v>120</v>
      </c>
      <c r="M41" s="15">
        <v>2400</v>
      </c>
    </row>
    <row r="42" spans="1:252" ht="23.25" x14ac:dyDescent="0.35">
      <c r="A42" s="29">
        <v>43770</v>
      </c>
      <c r="B42" s="14">
        <v>63</v>
      </c>
      <c r="C42" s="14" t="s">
        <v>1068</v>
      </c>
      <c r="D42" s="7" t="s">
        <v>1011</v>
      </c>
      <c r="E42" s="6" t="s">
        <v>278</v>
      </c>
      <c r="F42" s="7" t="s">
        <v>1124</v>
      </c>
      <c r="G42" s="32">
        <v>4500</v>
      </c>
      <c r="H42" s="44">
        <v>44104</v>
      </c>
      <c r="I42" s="6" t="s">
        <v>279</v>
      </c>
      <c r="J42" s="10" t="s">
        <v>1169</v>
      </c>
      <c r="K42" s="10" t="s">
        <v>976</v>
      </c>
      <c r="L42" s="6" t="s">
        <v>120</v>
      </c>
      <c r="M42" s="15">
        <v>4500</v>
      </c>
    </row>
    <row r="43" spans="1:252" ht="23.25" x14ac:dyDescent="0.35">
      <c r="A43" s="29">
        <v>43770</v>
      </c>
      <c r="B43" s="14">
        <v>63</v>
      </c>
      <c r="C43" s="14" t="s">
        <v>1069</v>
      </c>
      <c r="D43" s="7" t="s">
        <v>1012</v>
      </c>
      <c r="E43" s="6" t="s">
        <v>280</v>
      </c>
      <c r="F43" s="7" t="s">
        <v>1125</v>
      </c>
      <c r="G43" s="32">
        <v>4500</v>
      </c>
      <c r="H43" s="44">
        <v>44104</v>
      </c>
      <c r="I43" s="6" t="s">
        <v>281</v>
      </c>
      <c r="J43" s="10" t="s">
        <v>1169</v>
      </c>
      <c r="K43" s="10" t="s">
        <v>977</v>
      </c>
      <c r="L43" s="6" t="s">
        <v>120</v>
      </c>
      <c r="M43" s="15">
        <v>4500</v>
      </c>
    </row>
    <row r="44" spans="1:252" ht="23.25" x14ac:dyDescent="0.35">
      <c r="A44" s="29">
        <v>43780</v>
      </c>
      <c r="B44" s="14">
        <v>63</v>
      </c>
      <c r="C44" s="14" t="s">
        <v>1074</v>
      </c>
      <c r="D44" s="7" t="s">
        <v>1017</v>
      </c>
      <c r="E44" s="6" t="s">
        <v>287</v>
      </c>
      <c r="F44" s="7" t="s">
        <v>1130</v>
      </c>
      <c r="G44" s="32">
        <v>4500</v>
      </c>
      <c r="H44" s="44">
        <v>44104</v>
      </c>
      <c r="I44" s="6" t="s">
        <v>288</v>
      </c>
      <c r="J44" s="10" t="s">
        <v>1169</v>
      </c>
      <c r="K44" s="10" t="s">
        <v>980</v>
      </c>
      <c r="L44" s="6" t="s">
        <v>120</v>
      </c>
      <c r="M44" s="15">
        <v>4500</v>
      </c>
    </row>
    <row r="45" spans="1:252" ht="23.25" x14ac:dyDescent="0.35">
      <c r="A45" s="29">
        <v>43794</v>
      </c>
      <c r="B45" s="14">
        <v>63</v>
      </c>
      <c r="C45" s="14" t="s">
        <v>1080</v>
      </c>
      <c r="D45" s="7" t="s">
        <v>1023</v>
      </c>
      <c r="E45" s="6" t="s">
        <v>296</v>
      </c>
      <c r="F45" s="7" t="s">
        <v>1136</v>
      </c>
      <c r="G45" s="32">
        <v>4500</v>
      </c>
      <c r="H45" s="44">
        <v>44104</v>
      </c>
      <c r="I45" s="6" t="s">
        <v>297</v>
      </c>
      <c r="J45" s="10" t="s">
        <v>1169</v>
      </c>
      <c r="K45" s="10" t="s">
        <v>971</v>
      </c>
      <c r="L45" s="6" t="s">
        <v>120</v>
      </c>
      <c r="M45" s="15">
        <v>4500</v>
      </c>
    </row>
    <row r="46" spans="1:252" s="52" customFormat="1" ht="27.75" customHeight="1" x14ac:dyDescent="0.35">
      <c r="A46" s="47">
        <v>44001</v>
      </c>
      <c r="B46" s="14">
        <v>63</v>
      </c>
      <c r="C46" s="46" t="s">
        <v>1232</v>
      </c>
      <c r="D46" s="29" t="s">
        <v>1233</v>
      </c>
      <c r="E46" s="46" t="s">
        <v>1217</v>
      </c>
      <c r="F46" s="49" t="s">
        <v>1234</v>
      </c>
      <c r="G46" s="50">
        <v>24610</v>
      </c>
      <c r="H46" s="44">
        <v>44008</v>
      </c>
      <c r="I46" s="46" t="s">
        <v>31</v>
      </c>
      <c r="J46" s="49" t="s">
        <v>1235</v>
      </c>
      <c r="K46" s="49" t="s">
        <v>129</v>
      </c>
      <c r="L46" s="48" t="s">
        <v>120</v>
      </c>
      <c r="M46" s="15">
        <v>24610</v>
      </c>
      <c r="N46" s="51"/>
    </row>
    <row r="47" spans="1:252" x14ac:dyDescent="0.35">
      <c r="A47" s="189" t="s">
        <v>1205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1"/>
      <c r="M47" s="70">
        <f>SUM(M14:M46)</f>
        <v>322157</v>
      </c>
    </row>
    <row r="48" spans="1:252" s="31" customFormat="1" ht="23.25" x14ac:dyDescent="0.35">
      <c r="A48" s="29">
        <v>40885</v>
      </c>
      <c r="B48" s="14">
        <v>55</v>
      </c>
      <c r="C48" s="14" t="s">
        <v>423</v>
      </c>
      <c r="D48" s="7" t="s">
        <v>109</v>
      </c>
      <c r="E48" s="6" t="s">
        <v>72</v>
      </c>
      <c r="F48" s="8" t="s">
        <v>136</v>
      </c>
      <c r="G48" s="32" t="s">
        <v>97</v>
      </c>
      <c r="H48" s="12">
        <v>239874</v>
      </c>
      <c r="I48" s="9" t="s">
        <v>39</v>
      </c>
      <c r="J48" s="16" t="s">
        <v>110</v>
      </c>
      <c r="K48" s="10" t="s">
        <v>424</v>
      </c>
      <c r="L48" s="6" t="s">
        <v>425</v>
      </c>
      <c r="M48" s="15">
        <v>30000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31" customFormat="1" ht="23.25" x14ac:dyDescent="0.35">
      <c r="A49" s="29">
        <v>40973</v>
      </c>
      <c r="B49" s="14">
        <v>55</v>
      </c>
      <c r="C49" s="14" t="s">
        <v>426</v>
      </c>
      <c r="D49" s="7" t="s">
        <v>427</v>
      </c>
      <c r="E49" s="6" t="s">
        <v>74</v>
      </c>
      <c r="F49" s="8" t="s">
        <v>138</v>
      </c>
      <c r="G49" s="32" t="s">
        <v>97</v>
      </c>
      <c r="H49" s="12" t="s">
        <v>363</v>
      </c>
      <c r="I49" s="9" t="s">
        <v>41</v>
      </c>
      <c r="J49" s="16" t="s">
        <v>111</v>
      </c>
      <c r="K49" s="10" t="s">
        <v>428</v>
      </c>
      <c r="L49" s="6" t="s">
        <v>425</v>
      </c>
      <c r="M49" s="15">
        <v>18000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31" customFormat="1" ht="23.25" x14ac:dyDescent="0.35">
      <c r="A50" s="29">
        <v>41213</v>
      </c>
      <c r="B50" s="14">
        <v>56</v>
      </c>
      <c r="C50" s="14" t="s">
        <v>429</v>
      </c>
      <c r="D50" s="7" t="s">
        <v>112</v>
      </c>
      <c r="E50" s="6" t="s">
        <v>51</v>
      </c>
      <c r="F50" s="8" t="s">
        <v>113</v>
      </c>
      <c r="G50" s="32">
        <v>81669.850000000006</v>
      </c>
      <c r="H50" s="12">
        <v>240307</v>
      </c>
      <c r="I50" s="9" t="s">
        <v>52</v>
      </c>
      <c r="J50" s="16" t="s">
        <v>430</v>
      </c>
      <c r="K50" s="10" t="s">
        <v>114</v>
      </c>
      <c r="L50" s="6" t="s">
        <v>425</v>
      </c>
      <c r="M50" s="15">
        <v>4084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ht="23.25" x14ac:dyDescent="0.35">
      <c r="A51" s="29">
        <v>43273</v>
      </c>
      <c r="B51" s="14">
        <v>61</v>
      </c>
      <c r="C51" s="14" t="s">
        <v>431</v>
      </c>
      <c r="D51" s="7" t="s">
        <v>432</v>
      </c>
      <c r="E51" s="6" t="s">
        <v>433</v>
      </c>
      <c r="F51" s="8" t="s">
        <v>434</v>
      </c>
      <c r="G51" s="32" t="s">
        <v>97</v>
      </c>
      <c r="H51" s="12">
        <v>241792</v>
      </c>
      <c r="I51" s="9" t="s">
        <v>33</v>
      </c>
      <c r="J51" s="16" t="s">
        <v>435</v>
      </c>
      <c r="K51" s="10" t="s">
        <v>105</v>
      </c>
      <c r="L51" s="6" t="s">
        <v>425</v>
      </c>
      <c r="M51" s="15">
        <v>6000</v>
      </c>
    </row>
    <row r="52" spans="1:252" x14ac:dyDescent="0.35">
      <c r="A52" s="29">
        <v>43278</v>
      </c>
      <c r="B52" s="14">
        <v>61</v>
      </c>
      <c r="C52" s="14" t="s">
        <v>436</v>
      </c>
      <c r="D52" s="7" t="s">
        <v>437</v>
      </c>
      <c r="E52" s="6" t="s">
        <v>438</v>
      </c>
      <c r="F52" s="8" t="s">
        <v>138</v>
      </c>
      <c r="G52" s="33">
        <f>3500*12</f>
        <v>42000</v>
      </c>
      <c r="H52" s="12">
        <v>22827</v>
      </c>
      <c r="I52" s="9" t="s">
        <v>81</v>
      </c>
      <c r="J52" s="16" t="s">
        <v>439</v>
      </c>
      <c r="K52" s="10" t="s">
        <v>92</v>
      </c>
      <c r="L52" s="6" t="s">
        <v>425</v>
      </c>
      <c r="M52" s="15">
        <v>10500</v>
      </c>
    </row>
    <row r="53" spans="1:252" x14ac:dyDescent="0.35">
      <c r="A53" s="29">
        <v>43278</v>
      </c>
      <c r="B53" s="14">
        <v>61</v>
      </c>
      <c r="C53" s="14" t="s">
        <v>440</v>
      </c>
      <c r="D53" s="7" t="s">
        <v>441</v>
      </c>
      <c r="E53" s="6" t="s">
        <v>442</v>
      </c>
      <c r="F53" s="8" t="s">
        <v>138</v>
      </c>
      <c r="G53" s="33">
        <f>900*8</f>
        <v>7200</v>
      </c>
      <c r="H53" s="12">
        <v>22705</v>
      </c>
      <c r="I53" s="9" t="s">
        <v>81</v>
      </c>
      <c r="J53" s="16" t="s">
        <v>443</v>
      </c>
      <c r="K53" s="10" t="s">
        <v>92</v>
      </c>
      <c r="L53" s="6" t="s">
        <v>425</v>
      </c>
      <c r="M53" s="15">
        <v>2700</v>
      </c>
    </row>
    <row r="54" spans="1:252" x14ac:dyDescent="0.35">
      <c r="A54" s="29">
        <v>43315</v>
      </c>
      <c r="B54" s="14">
        <v>61</v>
      </c>
      <c r="C54" s="14" t="s">
        <v>444</v>
      </c>
      <c r="D54" s="7" t="s">
        <v>445</v>
      </c>
      <c r="E54" s="6" t="s">
        <v>446</v>
      </c>
      <c r="F54" s="8" t="s">
        <v>447</v>
      </c>
      <c r="G54" s="33">
        <v>18000</v>
      </c>
      <c r="H54" s="12">
        <v>22827</v>
      </c>
      <c r="I54" s="9" t="s">
        <v>225</v>
      </c>
      <c r="J54" s="16" t="s">
        <v>448</v>
      </c>
      <c r="K54" s="10" t="s">
        <v>449</v>
      </c>
      <c r="L54" s="6" t="s">
        <v>425</v>
      </c>
      <c r="M54" s="15">
        <v>4500</v>
      </c>
    </row>
    <row r="55" spans="1:252" s="31" customFormat="1" x14ac:dyDescent="0.35">
      <c r="A55" s="29">
        <v>43315</v>
      </c>
      <c r="B55" s="14">
        <v>61</v>
      </c>
      <c r="C55" s="14" t="s">
        <v>450</v>
      </c>
      <c r="D55" s="7" t="s">
        <v>451</v>
      </c>
      <c r="E55" s="6" t="s">
        <v>452</v>
      </c>
      <c r="F55" s="8" t="s">
        <v>453</v>
      </c>
      <c r="G55" s="33">
        <f t="shared" ref="G55:G70" si="0">1500*12</f>
        <v>18000</v>
      </c>
      <c r="H55" s="12">
        <v>22827</v>
      </c>
      <c r="I55" s="9" t="s">
        <v>226</v>
      </c>
      <c r="J55" s="16" t="s">
        <v>454</v>
      </c>
      <c r="K55" s="10" t="s">
        <v>455</v>
      </c>
      <c r="L55" s="6" t="s">
        <v>425</v>
      </c>
      <c r="M55" s="15">
        <v>4500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31" customFormat="1" x14ac:dyDescent="0.35">
      <c r="A56" s="29">
        <v>43315</v>
      </c>
      <c r="B56" s="14">
        <v>61</v>
      </c>
      <c r="C56" s="14" t="s">
        <v>456</v>
      </c>
      <c r="D56" s="7" t="s">
        <v>457</v>
      </c>
      <c r="E56" s="6" t="s">
        <v>458</v>
      </c>
      <c r="F56" s="8" t="s">
        <v>459</v>
      </c>
      <c r="G56" s="33">
        <f t="shared" si="0"/>
        <v>18000</v>
      </c>
      <c r="H56" s="12">
        <v>22827</v>
      </c>
      <c r="I56" s="9" t="s">
        <v>227</v>
      </c>
      <c r="J56" s="16" t="s">
        <v>460</v>
      </c>
      <c r="K56" s="10" t="s">
        <v>461</v>
      </c>
      <c r="L56" s="6" t="s">
        <v>425</v>
      </c>
      <c r="M56" s="15">
        <v>4500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31" customFormat="1" x14ac:dyDescent="0.35">
      <c r="A57" s="29">
        <v>43315</v>
      </c>
      <c r="B57" s="14">
        <v>61</v>
      </c>
      <c r="C57" s="14" t="s">
        <v>462</v>
      </c>
      <c r="D57" s="7" t="s">
        <v>463</v>
      </c>
      <c r="E57" s="6" t="s">
        <v>464</v>
      </c>
      <c r="F57" s="8" t="s">
        <v>465</v>
      </c>
      <c r="G57" s="33">
        <f t="shared" si="0"/>
        <v>18000</v>
      </c>
      <c r="H57" s="12">
        <v>22827</v>
      </c>
      <c r="I57" s="9" t="s">
        <v>228</v>
      </c>
      <c r="J57" s="16" t="s">
        <v>466</v>
      </c>
      <c r="K57" s="10" t="s">
        <v>467</v>
      </c>
      <c r="L57" s="6" t="s">
        <v>425</v>
      </c>
      <c r="M57" s="15">
        <v>4500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31" customFormat="1" x14ac:dyDescent="0.35">
      <c r="A58" s="29">
        <v>43315</v>
      </c>
      <c r="B58" s="14">
        <v>61</v>
      </c>
      <c r="C58" s="14" t="s">
        <v>468</v>
      </c>
      <c r="D58" s="7" t="s">
        <v>469</v>
      </c>
      <c r="E58" s="6" t="s">
        <v>470</v>
      </c>
      <c r="F58" s="8" t="s">
        <v>471</v>
      </c>
      <c r="G58" s="33">
        <f t="shared" si="0"/>
        <v>18000</v>
      </c>
      <c r="H58" s="12">
        <v>22827</v>
      </c>
      <c r="I58" s="9" t="s">
        <v>218</v>
      </c>
      <c r="J58" s="16" t="s">
        <v>472</v>
      </c>
      <c r="K58" s="10" t="s">
        <v>473</v>
      </c>
      <c r="L58" s="6" t="s">
        <v>425</v>
      </c>
      <c r="M58" s="15">
        <v>9000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31" customFormat="1" x14ac:dyDescent="0.35">
      <c r="A59" s="29">
        <v>43315</v>
      </c>
      <c r="B59" s="14">
        <v>61</v>
      </c>
      <c r="C59" s="14" t="s">
        <v>474</v>
      </c>
      <c r="D59" s="7" t="s">
        <v>475</v>
      </c>
      <c r="E59" s="6" t="s">
        <v>476</v>
      </c>
      <c r="F59" s="8" t="s">
        <v>477</v>
      </c>
      <c r="G59" s="33">
        <f t="shared" si="0"/>
        <v>18000</v>
      </c>
      <c r="H59" s="12">
        <v>22827</v>
      </c>
      <c r="I59" s="9" t="s">
        <v>229</v>
      </c>
      <c r="J59" s="16" t="s">
        <v>478</v>
      </c>
      <c r="K59" s="10" t="s">
        <v>479</v>
      </c>
      <c r="L59" s="6" t="s">
        <v>425</v>
      </c>
      <c r="M59" s="15">
        <v>4500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31" customFormat="1" x14ac:dyDescent="0.35">
      <c r="A60" s="29">
        <v>43315</v>
      </c>
      <c r="B60" s="14">
        <v>61</v>
      </c>
      <c r="C60" s="14" t="s">
        <v>480</v>
      </c>
      <c r="D60" s="7" t="s">
        <v>481</v>
      </c>
      <c r="E60" s="6" t="s">
        <v>482</v>
      </c>
      <c r="F60" s="8" t="s">
        <v>483</v>
      </c>
      <c r="G60" s="33">
        <f t="shared" si="0"/>
        <v>18000</v>
      </c>
      <c r="H60" s="12">
        <v>22827</v>
      </c>
      <c r="I60" s="34" t="s">
        <v>219</v>
      </c>
      <c r="J60" s="8" t="s">
        <v>484</v>
      </c>
      <c r="K60" s="10" t="s">
        <v>485</v>
      </c>
      <c r="L60" s="6" t="s">
        <v>425</v>
      </c>
      <c r="M60" s="15">
        <v>4500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31" customFormat="1" x14ac:dyDescent="0.35">
      <c r="A61" s="29">
        <v>43315</v>
      </c>
      <c r="B61" s="14">
        <v>61</v>
      </c>
      <c r="C61" s="14" t="s">
        <v>486</v>
      </c>
      <c r="D61" s="7" t="s">
        <v>487</v>
      </c>
      <c r="E61" s="6" t="s">
        <v>488</v>
      </c>
      <c r="F61" s="8" t="s">
        <v>489</v>
      </c>
      <c r="G61" s="33">
        <f t="shared" si="0"/>
        <v>18000</v>
      </c>
      <c r="H61" s="12">
        <v>22827</v>
      </c>
      <c r="I61" s="9" t="s">
        <v>230</v>
      </c>
      <c r="J61" s="8" t="s">
        <v>490</v>
      </c>
      <c r="K61" s="10" t="s">
        <v>491</v>
      </c>
      <c r="L61" s="6" t="s">
        <v>425</v>
      </c>
      <c r="M61" s="15">
        <v>4500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31" customFormat="1" x14ac:dyDescent="0.35">
      <c r="A62" s="29">
        <v>43315</v>
      </c>
      <c r="B62" s="14">
        <v>61</v>
      </c>
      <c r="C62" s="14" t="s">
        <v>492</v>
      </c>
      <c r="D62" s="7" t="s">
        <v>493</v>
      </c>
      <c r="E62" s="6" t="s">
        <v>494</v>
      </c>
      <c r="F62" s="8" t="s">
        <v>495</v>
      </c>
      <c r="G62" s="33">
        <f t="shared" si="0"/>
        <v>18000</v>
      </c>
      <c r="H62" s="12">
        <v>22827</v>
      </c>
      <c r="I62" s="9" t="s">
        <v>231</v>
      </c>
      <c r="J62" s="8" t="s">
        <v>496</v>
      </c>
      <c r="K62" s="10" t="s">
        <v>497</v>
      </c>
      <c r="L62" s="6" t="s">
        <v>425</v>
      </c>
      <c r="M62" s="15">
        <v>4500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31" customFormat="1" x14ac:dyDescent="0.35">
      <c r="A63" s="29">
        <v>43315</v>
      </c>
      <c r="B63" s="14">
        <v>61</v>
      </c>
      <c r="C63" s="14" t="s">
        <v>498</v>
      </c>
      <c r="D63" s="7" t="s">
        <v>499</v>
      </c>
      <c r="E63" s="6" t="s">
        <v>500</v>
      </c>
      <c r="F63" s="8" t="s">
        <v>501</v>
      </c>
      <c r="G63" s="33">
        <f t="shared" si="0"/>
        <v>18000</v>
      </c>
      <c r="H63" s="12">
        <v>22827</v>
      </c>
      <c r="I63" s="9" t="s">
        <v>232</v>
      </c>
      <c r="J63" s="16" t="s">
        <v>502</v>
      </c>
      <c r="K63" s="10" t="s">
        <v>503</v>
      </c>
      <c r="L63" s="6" t="s">
        <v>425</v>
      </c>
      <c r="M63" s="15">
        <v>4500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31" customFormat="1" x14ac:dyDescent="0.35">
      <c r="A64" s="29">
        <v>43318</v>
      </c>
      <c r="B64" s="14">
        <v>61</v>
      </c>
      <c r="C64" s="14" t="s">
        <v>504</v>
      </c>
      <c r="D64" s="7" t="s">
        <v>505</v>
      </c>
      <c r="E64" s="6" t="s">
        <v>506</v>
      </c>
      <c r="F64" s="8" t="s">
        <v>507</v>
      </c>
      <c r="G64" s="33">
        <f t="shared" si="0"/>
        <v>18000</v>
      </c>
      <c r="H64" s="12">
        <v>22827</v>
      </c>
      <c r="I64" s="9" t="s">
        <v>233</v>
      </c>
      <c r="J64" s="16" t="s">
        <v>508</v>
      </c>
      <c r="K64" s="10" t="s">
        <v>509</v>
      </c>
      <c r="L64" s="6" t="s">
        <v>425</v>
      </c>
      <c r="M64" s="15">
        <v>4500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31" customFormat="1" x14ac:dyDescent="0.35">
      <c r="A65" s="29">
        <v>43319</v>
      </c>
      <c r="B65" s="14">
        <v>61</v>
      </c>
      <c r="C65" s="14" t="s">
        <v>510</v>
      </c>
      <c r="D65" s="7" t="s">
        <v>511</v>
      </c>
      <c r="E65" s="6" t="s">
        <v>512</v>
      </c>
      <c r="F65" s="8" t="s">
        <v>513</v>
      </c>
      <c r="G65" s="33">
        <f t="shared" si="0"/>
        <v>18000</v>
      </c>
      <c r="H65" s="12">
        <v>22827</v>
      </c>
      <c r="I65" s="9" t="s">
        <v>220</v>
      </c>
      <c r="J65" s="16" t="s">
        <v>1298</v>
      </c>
      <c r="K65" s="10" t="s">
        <v>514</v>
      </c>
      <c r="L65" s="6" t="s">
        <v>425</v>
      </c>
      <c r="M65" s="15">
        <v>4500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31" customFormat="1" x14ac:dyDescent="0.35">
      <c r="A66" s="29">
        <v>43319</v>
      </c>
      <c r="B66" s="14">
        <v>61</v>
      </c>
      <c r="C66" s="14" t="s">
        <v>515</v>
      </c>
      <c r="D66" s="7" t="s">
        <v>516</v>
      </c>
      <c r="E66" s="6" t="s">
        <v>517</v>
      </c>
      <c r="F66" s="8" t="s">
        <v>518</v>
      </c>
      <c r="G66" s="33">
        <f t="shared" si="0"/>
        <v>18000</v>
      </c>
      <c r="H66" s="12">
        <v>22827</v>
      </c>
      <c r="I66" s="9" t="s">
        <v>234</v>
      </c>
      <c r="J66" s="16" t="s">
        <v>519</v>
      </c>
      <c r="K66" s="10" t="s">
        <v>520</v>
      </c>
      <c r="L66" s="6" t="s">
        <v>425</v>
      </c>
      <c r="M66" s="15">
        <v>4500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31" customFormat="1" x14ac:dyDescent="0.35">
      <c r="A67" s="29">
        <v>43328</v>
      </c>
      <c r="B67" s="14">
        <v>61</v>
      </c>
      <c r="C67" s="14" t="s">
        <v>521</v>
      </c>
      <c r="D67" s="7" t="s">
        <v>522</v>
      </c>
      <c r="E67" s="6" t="s">
        <v>523</v>
      </c>
      <c r="F67" s="8" t="s">
        <v>524</v>
      </c>
      <c r="G67" s="33">
        <f t="shared" si="0"/>
        <v>18000</v>
      </c>
      <c r="H67" s="12">
        <v>22827</v>
      </c>
      <c r="I67" s="9" t="s">
        <v>235</v>
      </c>
      <c r="J67" s="16" t="s">
        <v>525</v>
      </c>
      <c r="K67" s="10" t="s">
        <v>526</v>
      </c>
      <c r="L67" s="6" t="s">
        <v>425</v>
      </c>
      <c r="M67" s="15">
        <v>4500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31" customFormat="1" x14ac:dyDescent="0.35">
      <c r="A68" s="29">
        <v>43334</v>
      </c>
      <c r="B68" s="14">
        <v>61</v>
      </c>
      <c r="C68" s="14" t="s">
        <v>527</v>
      </c>
      <c r="D68" s="7" t="s">
        <v>528</v>
      </c>
      <c r="E68" s="6" t="s">
        <v>529</v>
      </c>
      <c r="F68" s="8" t="s">
        <v>530</v>
      </c>
      <c r="G68" s="33">
        <f t="shared" si="0"/>
        <v>18000</v>
      </c>
      <c r="H68" s="12">
        <v>22827</v>
      </c>
      <c r="I68" s="9" t="s">
        <v>236</v>
      </c>
      <c r="J68" s="16" t="s">
        <v>531</v>
      </c>
      <c r="K68" s="10" t="s">
        <v>532</v>
      </c>
      <c r="L68" s="6" t="s">
        <v>425</v>
      </c>
      <c r="M68" s="15">
        <v>4500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31" customFormat="1" x14ac:dyDescent="0.35">
      <c r="A69" s="29">
        <v>43334</v>
      </c>
      <c r="B69" s="14">
        <v>61</v>
      </c>
      <c r="C69" s="14" t="s">
        <v>533</v>
      </c>
      <c r="D69" s="7" t="s">
        <v>534</v>
      </c>
      <c r="E69" s="6" t="s">
        <v>535</v>
      </c>
      <c r="F69" s="8" t="s">
        <v>536</v>
      </c>
      <c r="G69" s="33">
        <f t="shared" si="0"/>
        <v>18000</v>
      </c>
      <c r="H69" s="12">
        <v>22827</v>
      </c>
      <c r="I69" s="9" t="s">
        <v>237</v>
      </c>
      <c r="J69" s="16" t="s">
        <v>537</v>
      </c>
      <c r="K69" s="10" t="s">
        <v>538</v>
      </c>
      <c r="L69" s="6" t="s">
        <v>425</v>
      </c>
      <c r="M69" s="15">
        <v>4500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31" customFormat="1" x14ac:dyDescent="0.35">
      <c r="A70" s="29">
        <v>43368</v>
      </c>
      <c r="B70" s="14">
        <v>61</v>
      </c>
      <c r="C70" s="14" t="s">
        <v>539</v>
      </c>
      <c r="D70" s="7" t="s">
        <v>540</v>
      </c>
      <c r="E70" s="6" t="s">
        <v>541</v>
      </c>
      <c r="F70" s="8" t="s">
        <v>542</v>
      </c>
      <c r="G70" s="33">
        <f t="shared" si="0"/>
        <v>18000</v>
      </c>
      <c r="H70" s="12">
        <v>22827</v>
      </c>
      <c r="I70" s="9" t="s">
        <v>183</v>
      </c>
      <c r="J70" s="16" t="s">
        <v>543</v>
      </c>
      <c r="K70" s="10" t="s">
        <v>544</v>
      </c>
      <c r="L70" s="6" t="s">
        <v>425</v>
      </c>
      <c r="M70" s="15">
        <v>30000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ht="23.25" x14ac:dyDescent="0.35">
      <c r="A71" s="29">
        <v>43412</v>
      </c>
      <c r="B71" s="14">
        <v>62</v>
      </c>
      <c r="C71" s="14" t="s">
        <v>545</v>
      </c>
      <c r="D71" s="7" t="s">
        <v>546</v>
      </c>
      <c r="E71" s="6" t="s">
        <v>547</v>
      </c>
      <c r="F71" s="8" t="s">
        <v>414</v>
      </c>
      <c r="G71" s="32">
        <v>378780</v>
      </c>
      <c r="H71" s="32" t="s">
        <v>97</v>
      </c>
      <c r="I71" s="9" t="s">
        <v>197</v>
      </c>
      <c r="J71" s="16" t="s">
        <v>396</v>
      </c>
      <c r="K71" s="10" t="s">
        <v>548</v>
      </c>
      <c r="L71" s="6" t="s">
        <v>425</v>
      </c>
      <c r="M71" s="15">
        <v>18939</v>
      </c>
    </row>
    <row r="72" spans="1:252" ht="23.25" x14ac:dyDescent="0.35">
      <c r="A72" s="29">
        <v>43560</v>
      </c>
      <c r="B72" s="14">
        <v>62</v>
      </c>
      <c r="C72" s="14" t="s">
        <v>549</v>
      </c>
      <c r="D72" s="7" t="s">
        <v>550</v>
      </c>
      <c r="E72" s="6" t="s">
        <v>551</v>
      </c>
      <c r="F72" s="8" t="s">
        <v>552</v>
      </c>
      <c r="G72" s="32" t="s">
        <v>97</v>
      </c>
      <c r="H72" s="32" t="s">
        <v>97</v>
      </c>
      <c r="I72" s="9" t="s">
        <v>190</v>
      </c>
      <c r="J72" s="16" t="s">
        <v>553</v>
      </c>
      <c r="K72" s="10" t="s">
        <v>554</v>
      </c>
      <c r="L72" s="6" t="s">
        <v>425</v>
      </c>
      <c r="M72" s="15">
        <v>24135</v>
      </c>
    </row>
    <row r="73" spans="1:252" ht="23.25" x14ac:dyDescent="0.35">
      <c r="A73" s="29">
        <v>43622</v>
      </c>
      <c r="B73" s="14">
        <v>62</v>
      </c>
      <c r="C73" s="14" t="s">
        <v>555</v>
      </c>
      <c r="D73" s="7" t="s">
        <v>556</v>
      </c>
      <c r="E73" s="6" t="s">
        <v>557</v>
      </c>
      <c r="F73" s="8" t="s">
        <v>558</v>
      </c>
      <c r="G73" s="32" t="s">
        <v>97</v>
      </c>
      <c r="H73" s="32" t="s">
        <v>97</v>
      </c>
      <c r="I73" s="9" t="s">
        <v>42</v>
      </c>
      <c r="J73" s="16" t="s">
        <v>559</v>
      </c>
      <c r="K73" s="10" t="s">
        <v>135</v>
      </c>
      <c r="L73" s="6" t="s">
        <v>425</v>
      </c>
      <c r="M73" s="15">
        <v>19116</v>
      </c>
    </row>
    <row r="74" spans="1:252" ht="23.25" x14ac:dyDescent="0.35">
      <c r="A74" s="29">
        <v>43658</v>
      </c>
      <c r="B74" s="14">
        <v>62</v>
      </c>
      <c r="C74" s="14" t="s">
        <v>560</v>
      </c>
      <c r="D74" s="7" t="s">
        <v>561</v>
      </c>
      <c r="E74" s="6" t="s">
        <v>562</v>
      </c>
      <c r="F74" s="8" t="s">
        <v>563</v>
      </c>
      <c r="G74" s="32">
        <v>1500</v>
      </c>
      <c r="H74" s="36">
        <v>23192</v>
      </c>
      <c r="I74" s="9" t="s">
        <v>226</v>
      </c>
      <c r="J74" s="16" t="s">
        <v>564</v>
      </c>
      <c r="K74" s="10" t="s">
        <v>455</v>
      </c>
      <c r="L74" s="6" t="s">
        <v>425</v>
      </c>
      <c r="M74" s="15">
        <v>1500</v>
      </c>
    </row>
    <row r="75" spans="1:252" ht="23.25" x14ac:dyDescent="0.35">
      <c r="A75" s="29">
        <v>43661</v>
      </c>
      <c r="B75" s="14">
        <v>62</v>
      </c>
      <c r="C75" s="14" t="s">
        <v>565</v>
      </c>
      <c r="D75" s="7" t="s">
        <v>566</v>
      </c>
      <c r="E75" s="6" t="s">
        <v>567</v>
      </c>
      <c r="F75" s="8" t="s">
        <v>568</v>
      </c>
      <c r="G75" s="32">
        <v>4500</v>
      </c>
      <c r="H75" s="36">
        <v>23192</v>
      </c>
      <c r="I75" s="6" t="s">
        <v>219</v>
      </c>
      <c r="J75" s="10" t="s">
        <v>569</v>
      </c>
      <c r="K75" s="10" t="s">
        <v>485</v>
      </c>
      <c r="L75" s="6" t="s">
        <v>425</v>
      </c>
      <c r="M75" s="15">
        <v>4500</v>
      </c>
    </row>
    <row r="76" spans="1:252" ht="23.25" x14ac:dyDescent="0.35">
      <c r="A76" s="29">
        <v>43664</v>
      </c>
      <c r="B76" s="14">
        <v>62</v>
      </c>
      <c r="C76" s="14" t="s">
        <v>570</v>
      </c>
      <c r="D76" s="7" t="s">
        <v>571</v>
      </c>
      <c r="E76" s="6" t="s">
        <v>572</v>
      </c>
      <c r="F76" s="8" t="s">
        <v>361</v>
      </c>
      <c r="G76" s="32">
        <v>1500</v>
      </c>
      <c r="H76" s="36">
        <v>23192</v>
      </c>
      <c r="I76" s="6" t="s">
        <v>225</v>
      </c>
      <c r="J76" s="10" t="s">
        <v>573</v>
      </c>
      <c r="K76" s="10" t="s">
        <v>449</v>
      </c>
      <c r="L76" s="6" t="s">
        <v>425</v>
      </c>
      <c r="M76" s="15">
        <v>1500</v>
      </c>
    </row>
    <row r="77" spans="1:252" ht="23.25" x14ac:dyDescent="0.35">
      <c r="A77" s="29">
        <v>43664</v>
      </c>
      <c r="B77" s="14">
        <v>62</v>
      </c>
      <c r="C77" s="14" t="s">
        <v>574</v>
      </c>
      <c r="D77" s="7" t="s">
        <v>575</v>
      </c>
      <c r="E77" s="6" t="s">
        <v>576</v>
      </c>
      <c r="F77" s="8" t="s">
        <v>577</v>
      </c>
      <c r="G77" s="32">
        <v>1500</v>
      </c>
      <c r="H77" s="36">
        <v>23192</v>
      </c>
      <c r="I77" s="6" t="s">
        <v>229</v>
      </c>
      <c r="J77" s="10" t="s">
        <v>578</v>
      </c>
      <c r="K77" s="10" t="s">
        <v>479</v>
      </c>
      <c r="L77" s="6" t="s">
        <v>425</v>
      </c>
      <c r="M77" s="15">
        <v>1500</v>
      </c>
    </row>
    <row r="78" spans="1:252" ht="23.25" x14ac:dyDescent="0.35">
      <c r="A78" s="29">
        <v>43665</v>
      </c>
      <c r="B78" s="14">
        <v>62</v>
      </c>
      <c r="C78" s="14" t="s">
        <v>579</v>
      </c>
      <c r="D78" s="7" t="s">
        <v>580</v>
      </c>
      <c r="E78" s="6" t="s">
        <v>581</v>
      </c>
      <c r="F78" s="8" t="s">
        <v>414</v>
      </c>
      <c r="G78" s="32">
        <v>4500</v>
      </c>
      <c r="H78" s="36">
        <v>23192</v>
      </c>
      <c r="I78" s="9" t="s">
        <v>220</v>
      </c>
      <c r="J78" s="16" t="s">
        <v>1299</v>
      </c>
      <c r="K78" s="10" t="s">
        <v>514</v>
      </c>
      <c r="L78" s="6" t="s">
        <v>425</v>
      </c>
      <c r="M78" s="15">
        <v>4500</v>
      </c>
    </row>
    <row r="79" spans="1:252" ht="23.25" x14ac:dyDescent="0.35">
      <c r="A79" s="29">
        <v>43665</v>
      </c>
      <c r="B79" s="14">
        <v>62</v>
      </c>
      <c r="C79" s="14" t="s">
        <v>582</v>
      </c>
      <c r="D79" s="7" t="s">
        <v>583</v>
      </c>
      <c r="E79" s="6" t="s">
        <v>584</v>
      </c>
      <c r="F79" s="8" t="s">
        <v>585</v>
      </c>
      <c r="G79" s="32">
        <v>1500</v>
      </c>
      <c r="H79" s="36">
        <v>23192</v>
      </c>
      <c r="I79" s="6" t="s">
        <v>231</v>
      </c>
      <c r="J79" s="10" t="s">
        <v>586</v>
      </c>
      <c r="K79" s="10" t="s">
        <v>497</v>
      </c>
      <c r="L79" s="6" t="s">
        <v>425</v>
      </c>
      <c r="M79" s="15">
        <v>1500</v>
      </c>
    </row>
    <row r="80" spans="1:252" ht="23.25" x14ac:dyDescent="0.35">
      <c r="A80" s="29">
        <v>43668</v>
      </c>
      <c r="B80" s="14">
        <v>62</v>
      </c>
      <c r="C80" s="14" t="s">
        <v>587</v>
      </c>
      <c r="D80" s="7" t="s">
        <v>588</v>
      </c>
      <c r="E80" s="6" t="s">
        <v>589</v>
      </c>
      <c r="F80" s="8" t="s">
        <v>590</v>
      </c>
      <c r="G80" s="32">
        <v>1500</v>
      </c>
      <c r="H80" s="36">
        <v>23192</v>
      </c>
      <c r="I80" s="6" t="s">
        <v>230</v>
      </c>
      <c r="J80" s="10" t="s">
        <v>591</v>
      </c>
      <c r="K80" s="10" t="s">
        <v>491</v>
      </c>
      <c r="L80" s="6" t="s">
        <v>425</v>
      </c>
      <c r="M80" s="15">
        <v>1500</v>
      </c>
    </row>
    <row r="81" spans="1:14" ht="23.25" x14ac:dyDescent="0.35">
      <c r="A81" s="29">
        <v>43668</v>
      </c>
      <c r="B81" s="14">
        <v>62</v>
      </c>
      <c r="C81" s="14" t="s">
        <v>592</v>
      </c>
      <c r="D81" s="7" t="s">
        <v>593</v>
      </c>
      <c r="E81" s="6" t="s">
        <v>594</v>
      </c>
      <c r="F81" s="8" t="s">
        <v>595</v>
      </c>
      <c r="G81" s="32">
        <v>1500</v>
      </c>
      <c r="H81" s="36">
        <v>23192</v>
      </c>
      <c r="I81" s="6" t="s">
        <v>235</v>
      </c>
      <c r="J81" s="10" t="s">
        <v>596</v>
      </c>
      <c r="K81" s="10" t="s">
        <v>526</v>
      </c>
      <c r="L81" s="6" t="s">
        <v>425</v>
      </c>
      <c r="M81" s="15">
        <v>1500</v>
      </c>
    </row>
    <row r="82" spans="1:14" ht="23.25" x14ac:dyDescent="0.35">
      <c r="A82" s="29">
        <v>43670</v>
      </c>
      <c r="B82" s="14">
        <v>62</v>
      </c>
      <c r="C82" s="14" t="s">
        <v>597</v>
      </c>
      <c r="D82" s="7" t="s">
        <v>598</v>
      </c>
      <c r="E82" s="6" t="s">
        <v>599</v>
      </c>
      <c r="F82" s="8" t="s">
        <v>600</v>
      </c>
      <c r="G82" s="32">
        <v>1500</v>
      </c>
      <c r="H82" s="36">
        <v>23192</v>
      </c>
      <c r="I82" s="9" t="s">
        <v>227</v>
      </c>
      <c r="J82" s="16" t="s">
        <v>601</v>
      </c>
      <c r="K82" s="10" t="s">
        <v>461</v>
      </c>
      <c r="L82" s="6" t="s">
        <v>425</v>
      </c>
      <c r="M82" s="15">
        <v>1500</v>
      </c>
    </row>
    <row r="83" spans="1:14" ht="23.25" x14ac:dyDescent="0.35">
      <c r="A83" s="29">
        <v>43672</v>
      </c>
      <c r="B83" s="14">
        <v>62</v>
      </c>
      <c r="C83" s="14" t="s">
        <v>602</v>
      </c>
      <c r="D83" s="7" t="s">
        <v>603</v>
      </c>
      <c r="E83" s="6" t="s">
        <v>604</v>
      </c>
      <c r="F83" s="8" t="s">
        <v>605</v>
      </c>
      <c r="G83" s="32">
        <v>1500</v>
      </c>
      <c r="H83" s="36">
        <v>23192</v>
      </c>
      <c r="I83" s="9" t="s">
        <v>228</v>
      </c>
      <c r="J83" s="16" t="s">
        <v>606</v>
      </c>
      <c r="K83" s="10" t="s">
        <v>467</v>
      </c>
      <c r="L83" s="6" t="s">
        <v>425</v>
      </c>
      <c r="M83" s="15">
        <v>1500</v>
      </c>
    </row>
    <row r="84" spans="1:14" ht="23.25" x14ac:dyDescent="0.35">
      <c r="A84" s="29">
        <v>43672</v>
      </c>
      <c r="B84" s="14">
        <v>62</v>
      </c>
      <c r="C84" s="14" t="s">
        <v>607</v>
      </c>
      <c r="D84" s="7" t="s">
        <v>608</v>
      </c>
      <c r="E84" s="6" t="s">
        <v>609</v>
      </c>
      <c r="F84" s="8" t="s">
        <v>610</v>
      </c>
      <c r="G84" s="32">
        <v>1500</v>
      </c>
      <c r="H84" s="36">
        <v>23192</v>
      </c>
      <c r="I84" s="9" t="s">
        <v>232</v>
      </c>
      <c r="J84" s="16" t="s">
        <v>611</v>
      </c>
      <c r="K84" s="10" t="s">
        <v>503</v>
      </c>
      <c r="L84" s="6" t="s">
        <v>425</v>
      </c>
      <c r="M84" s="15">
        <v>1500</v>
      </c>
    </row>
    <row r="85" spans="1:14" ht="23.25" x14ac:dyDescent="0.35">
      <c r="A85" s="29">
        <v>43676</v>
      </c>
      <c r="B85" s="14">
        <v>62</v>
      </c>
      <c r="C85" s="14" t="s">
        <v>612</v>
      </c>
      <c r="D85" s="7" t="s">
        <v>613</v>
      </c>
      <c r="E85" s="6" t="s">
        <v>614</v>
      </c>
      <c r="F85" s="8" t="s">
        <v>615</v>
      </c>
      <c r="G85" s="32">
        <v>1500</v>
      </c>
      <c r="H85" s="36">
        <v>23192</v>
      </c>
      <c r="I85" s="6" t="s">
        <v>233</v>
      </c>
      <c r="J85" s="10" t="s">
        <v>616</v>
      </c>
      <c r="K85" s="10" t="s">
        <v>509</v>
      </c>
      <c r="L85" s="6" t="s">
        <v>425</v>
      </c>
      <c r="M85" s="15">
        <v>1500</v>
      </c>
    </row>
    <row r="86" spans="1:14" ht="23.25" x14ac:dyDescent="0.35">
      <c r="A86" s="29">
        <v>43677</v>
      </c>
      <c r="B86" s="14">
        <v>62</v>
      </c>
      <c r="C86" s="14" t="s">
        <v>617</v>
      </c>
      <c r="D86" s="7" t="s">
        <v>618</v>
      </c>
      <c r="E86" s="6" t="s">
        <v>619</v>
      </c>
      <c r="F86" s="8" t="s">
        <v>620</v>
      </c>
      <c r="G86" s="32">
        <v>1500</v>
      </c>
      <c r="H86" s="36">
        <v>23192</v>
      </c>
      <c r="I86" s="6" t="s">
        <v>237</v>
      </c>
      <c r="J86" s="10" t="s">
        <v>621</v>
      </c>
      <c r="K86" s="10" t="s">
        <v>538</v>
      </c>
      <c r="L86" s="6" t="s">
        <v>425</v>
      </c>
      <c r="M86" s="15">
        <v>1500</v>
      </c>
    </row>
    <row r="87" spans="1:14" ht="23.25" x14ac:dyDescent="0.35">
      <c r="A87" s="29">
        <v>43677</v>
      </c>
      <c r="B87" s="14">
        <v>62</v>
      </c>
      <c r="C87" s="14" t="s">
        <v>622</v>
      </c>
      <c r="D87" s="7" t="s">
        <v>623</v>
      </c>
      <c r="E87" s="6" t="s">
        <v>624</v>
      </c>
      <c r="F87" s="8" t="s">
        <v>625</v>
      </c>
      <c r="G87" s="32">
        <v>1500</v>
      </c>
      <c r="H87" s="36">
        <v>23192</v>
      </c>
      <c r="I87" s="6" t="s">
        <v>234</v>
      </c>
      <c r="J87" s="10" t="s">
        <v>626</v>
      </c>
      <c r="K87" s="10" t="s">
        <v>520</v>
      </c>
      <c r="L87" s="6" t="s">
        <v>425</v>
      </c>
      <c r="M87" s="15">
        <v>1500</v>
      </c>
    </row>
    <row r="88" spans="1:14" ht="23.25" x14ac:dyDescent="0.35">
      <c r="A88" s="29">
        <v>43677</v>
      </c>
      <c r="B88" s="14">
        <v>62</v>
      </c>
      <c r="C88" s="14" t="s">
        <v>627</v>
      </c>
      <c r="D88" s="7" t="s">
        <v>628</v>
      </c>
      <c r="E88" s="6" t="s">
        <v>629</v>
      </c>
      <c r="F88" s="8" t="s">
        <v>630</v>
      </c>
      <c r="G88" s="32">
        <v>1500</v>
      </c>
      <c r="H88" s="36">
        <v>23192</v>
      </c>
      <c r="I88" s="9" t="s">
        <v>236</v>
      </c>
      <c r="J88" s="16" t="s">
        <v>631</v>
      </c>
      <c r="K88" s="10" t="s">
        <v>532</v>
      </c>
      <c r="L88" s="6" t="s">
        <v>425</v>
      </c>
      <c r="M88" s="15">
        <v>1500</v>
      </c>
    </row>
    <row r="89" spans="1:14" ht="23.25" x14ac:dyDescent="0.35">
      <c r="A89" s="29">
        <v>43686</v>
      </c>
      <c r="B89" s="14">
        <v>62</v>
      </c>
      <c r="C89" s="14" t="s">
        <v>632</v>
      </c>
      <c r="D89" s="7" t="s">
        <v>633</v>
      </c>
      <c r="E89" s="6" t="s">
        <v>634</v>
      </c>
      <c r="F89" s="8" t="s">
        <v>635</v>
      </c>
      <c r="G89" s="32">
        <v>6000</v>
      </c>
      <c r="H89" s="36">
        <v>23192</v>
      </c>
      <c r="I89" s="6" t="s">
        <v>239</v>
      </c>
      <c r="J89" s="10" t="s">
        <v>636</v>
      </c>
      <c r="K89" s="10" t="s">
        <v>637</v>
      </c>
      <c r="L89" s="6" t="s">
        <v>425</v>
      </c>
      <c r="M89" s="15">
        <v>6000</v>
      </c>
    </row>
    <row r="90" spans="1:14" ht="23.25" x14ac:dyDescent="0.35">
      <c r="A90" s="29">
        <v>43686</v>
      </c>
      <c r="B90" s="14">
        <v>62</v>
      </c>
      <c r="C90" s="14" t="s">
        <v>638</v>
      </c>
      <c r="D90" s="7" t="s">
        <v>639</v>
      </c>
      <c r="E90" s="6" t="s">
        <v>640</v>
      </c>
      <c r="F90" s="8" t="s">
        <v>558</v>
      </c>
      <c r="G90" s="32">
        <v>6000</v>
      </c>
      <c r="H90" s="36">
        <v>23192</v>
      </c>
      <c r="I90" s="6" t="s">
        <v>238</v>
      </c>
      <c r="J90" s="10" t="s">
        <v>641</v>
      </c>
      <c r="K90" s="10" t="s">
        <v>642</v>
      </c>
      <c r="L90" s="6" t="s">
        <v>425</v>
      </c>
      <c r="M90" s="15">
        <v>6000</v>
      </c>
    </row>
    <row r="91" spans="1:14" ht="23.25" x14ac:dyDescent="0.35">
      <c r="A91" s="29">
        <v>43692</v>
      </c>
      <c r="B91" s="14">
        <v>62</v>
      </c>
      <c r="C91" s="14" t="s">
        <v>643</v>
      </c>
      <c r="D91" s="7" t="s">
        <v>644</v>
      </c>
      <c r="E91" s="6" t="s">
        <v>645</v>
      </c>
      <c r="F91" s="8" t="s">
        <v>590</v>
      </c>
      <c r="G91" s="32">
        <v>24798</v>
      </c>
      <c r="H91" s="37" t="s">
        <v>97</v>
      </c>
      <c r="I91" s="9" t="s">
        <v>187</v>
      </c>
      <c r="J91" s="16" t="s">
        <v>646</v>
      </c>
      <c r="K91" s="10" t="s">
        <v>647</v>
      </c>
      <c r="L91" s="6" t="s">
        <v>425</v>
      </c>
      <c r="M91" s="15">
        <v>24798</v>
      </c>
    </row>
    <row r="92" spans="1:14" ht="23.25" x14ac:dyDescent="0.35">
      <c r="A92" s="29">
        <v>43706</v>
      </c>
      <c r="B92" s="14">
        <v>62</v>
      </c>
      <c r="C92" s="14" t="s">
        <v>648</v>
      </c>
      <c r="D92" s="7" t="s">
        <v>649</v>
      </c>
      <c r="E92" s="6" t="s">
        <v>650</v>
      </c>
      <c r="F92" s="8" t="s">
        <v>568</v>
      </c>
      <c r="G92" s="32">
        <v>24355</v>
      </c>
      <c r="H92" s="37" t="s">
        <v>97</v>
      </c>
      <c r="I92" s="9" t="s">
        <v>189</v>
      </c>
      <c r="J92" s="16" t="s">
        <v>651</v>
      </c>
      <c r="K92" s="10" t="s">
        <v>651</v>
      </c>
      <c r="L92" s="6" t="s">
        <v>425</v>
      </c>
      <c r="M92" s="15">
        <v>24355</v>
      </c>
    </row>
    <row r="93" spans="1:14" ht="23.25" x14ac:dyDescent="0.35">
      <c r="A93" s="29">
        <v>43713</v>
      </c>
      <c r="B93" s="14">
        <v>62</v>
      </c>
      <c r="C93" s="14" t="s">
        <v>652</v>
      </c>
      <c r="D93" s="7" t="s">
        <v>653</v>
      </c>
      <c r="E93" s="6" t="s">
        <v>654</v>
      </c>
      <c r="F93" s="8" t="s">
        <v>585</v>
      </c>
      <c r="G93" s="32">
        <v>2500</v>
      </c>
      <c r="H93" s="37" t="s">
        <v>97</v>
      </c>
      <c r="I93" s="9" t="s">
        <v>246</v>
      </c>
      <c r="J93" s="16" t="s">
        <v>1283</v>
      </c>
      <c r="K93" s="10" t="s">
        <v>655</v>
      </c>
      <c r="L93" s="6" t="s">
        <v>425</v>
      </c>
      <c r="M93" s="15">
        <v>2500</v>
      </c>
    </row>
    <row r="94" spans="1:14" ht="23.25" x14ac:dyDescent="0.35">
      <c r="A94" s="29">
        <v>43945</v>
      </c>
      <c r="B94" s="14">
        <v>63</v>
      </c>
      <c r="C94" s="14" t="s">
        <v>1211</v>
      </c>
      <c r="D94" s="7" t="s">
        <v>1212</v>
      </c>
      <c r="E94" s="6" t="s">
        <v>324</v>
      </c>
      <c r="F94" s="7" t="s">
        <v>1213</v>
      </c>
      <c r="G94" s="32">
        <v>21160</v>
      </c>
      <c r="H94" s="45">
        <v>23155</v>
      </c>
      <c r="I94" s="6" t="s">
        <v>189</v>
      </c>
      <c r="J94" s="10" t="s">
        <v>409</v>
      </c>
      <c r="K94" s="10" t="s">
        <v>651</v>
      </c>
      <c r="L94" s="6" t="s">
        <v>425</v>
      </c>
      <c r="M94" s="15">
        <v>21160</v>
      </c>
    </row>
    <row r="95" spans="1:14" ht="23.25" x14ac:dyDescent="0.35">
      <c r="A95" s="29">
        <v>43767</v>
      </c>
      <c r="B95" s="14">
        <v>63</v>
      </c>
      <c r="C95" s="14" t="s">
        <v>1058</v>
      </c>
      <c r="D95" s="7" t="s">
        <v>1001</v>
      </c>
      <c r="E95" s="6" t="s">
        <v>261</v>
      </c>
      <c r="F95" s="68">
        <v>0</v>
      </c>
      <c r="G95" s="32">
        <v>6000</v>
      </c>
      <c r="H95" s="24">
        <v>0</v>
      </c>
      <c r="I95" s="6" t="s">
        <v>262</v>
      </c>
      <c r="J95" s="10" t="s">
        <v>1284</v>
      </c>
      <c r="K95" s="10" t="s">
        <v>968</v>
      </c>
      <c r="L95" s="6" t="s">
        <v>1197</v>
      </c>
      <c r="M95" s="15">
        <v>6000</v>
      </c>
    </row>
    <row r="96" spans="1:14" s="52" customFormat="1" ht="27.75" customHeight="1" x14ac:dyDescent="0.35">
      <c r="A96" s="47">
        <v>44008</v>
      </c>
      <c r="B96" s="14">
        <v>63</v>
      </c>
      <c r="C96" s="46" t="s">
        <v>1261</v>
      </c>
      <c r="D96" s="29" t="s">
        <v>1262</v>
      </c>
      <c r="E96" s="46" t="s">
        <v>1220</v>
      </c>
      <c r="F96" s="49" t="s">
        <v>1263</v>
      </c>
      <c r="G96" s="50">
        <v>454000</v>
      </c>
      <c r="H96" s="44">
        <v>44038</v>
      </c>
      <c r="I96" s="46" t="s">
        <v>168</v>
      </c>
      <c r="J96" s="49" t="s">
        <v>1264</v>
      </c>
      <c r="K96" s="49" t="s">
        <v>962</v>
      </c>
      <c r="L96" s="48" t="s">
        <v>1197</v>
      </c>
      <c r="M96" s="15">
        <v>22700</v>
      </c>
      <c r="N96" s="51"/>
    </row>
    <row r="97" spans="1:14" s="52" customFormat="1" ht="27.75" customHeight="1" x14ac:dyDescent="0.35">
      <c r="A97" s="47">
        <v>44034</v>
      </c>
      <c r="B97" s="14">
        <v>63</v>
      </c>
      <c r="C97" s="46" t="s">
        <v>1236</v>
      </c>
      <c r="D97" s="29" t="s">
        <v>1237</v>
      </c>
      <c r="E97" s="46" t="s">
        <v>1223</v>
      </c>
      <c r="F97" s="49" t="s">
        <v>1238</v>
      </c>
      <c r="G97" s="50">
        <v>492200</v>
      </c>
      <c r="H97" s="44">
        <v>44064</v>
      </c>
      <c r="I97" s="46" t="s">
        <v>79</v>
      </c>
      <c r="J97" s="49" t="s">
        <v>1239</v>
      </c>
      <c r="K97" s="49" t="s">
        <v>90</v>
      </c>
      <c r="L97" s="48" t="s">
        <v>1197</v>
      </c>
      <c r="M97" s="15">
        <v>24610</v>
      </c>
      <c r="N97" s="51"/>
    </row>
    <row r="98" spans="1:14" x14ac:dyDescent="0.35">
      <c r="A98" s="189" t="s">
        <v>1204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1"/>
      <c r="M98" s="70">
        <f>SUM(M48:M97)</f>
        <v>406597</v>
      </c>
    </row>
    <row r="99" spans="1:14" ht="23.25" x14ac:dyDescent="0.35">
      <c r="A99" s="29">
        <v>42706</v>
      </c>
      <c r="B99" s="14">
        <v>60</v>
      </c>
      <c r="C99" s="14" t="s">
        <v>656</v>
      </c>
      <c r="D99" s="7" t="s">
        <v>657</v>
      </c>
      <c r="E99" s="6" t="s">
        <v>658</v>
      </c>
      <c r="F99" s="8" t="s">
        <v>659</v>
      </c>
      <c r="G99" s="32" t="s">
        <v>97</v>
      </c>
      <c r="H99" s="35">
        <v>241093</v>
      </c>
      <c r="I99" s="9" t="s">
        <v>33</v>
      </c>
      <c r="J99" s="16" t="s">
        <v>660</v>
      </c>
      <c r="K99" s="10" t="s">
        <v>105</v>
      </c>
      <c r="L99" s="6" t="s">
        <v>108</v>
      </c>
      <c r="M99" s="15">
        <v>9000</v>
      </c>
    </row>
    <row r="100" spans="1:14" ht="23.25" x14ac:dyDescent="0.35">
      <c r="A100" s="29">
        <v>43273</v>
      </c>
      <c r="B100" s="14">
        <v>61</v>
      </c>
      <c r="C100" s="14" t="s">
        <v>661</v>
      </c>
      <c r="D100" s="7" t="s">
        <v>662</v>
      </c>
      <c r="E100" s="6" t="s">
        <v>663</v>
      </c>
      <c r="F100" s="8" t="s">
        <v>664</v>
      </c>
      <c r="G100" s="32" t="s">
        <v>97</v>
      </c>
      <c r="H100" s="12">
        <v>241792</v>
      </c>
      <c r="I100" s="9" t="s">
        <v>33</v>
      </c>
      <c r="J100" s="16" t="s">
        <v>665</v>
      </c>
      <c r="K100" s="10" t="s">
        <v>105</v>
      </c>
      <c r="L100" s="6" t="s">
        <v>108</v>
      </c>
      <c r="M100" s="15">
        <v>6000</v>
      </c>
    </row>
    <row r="101" spans="1:14" ht="23.25" x14ac:dyDescent="0.35">
      <c r="A101" s="29">
        <v>43378</v>
      </c>
      <c r="B101" s="14">
        <v>62</v>
      </c>
      <c r="C101" s="14" t="s">
        <v>668</v>
      </c>
      <c r="D101" s="7" t="s">
        <v>669</v>
      </c>
      <c r="E101" s="6" t="s">
        <v>670</v>
      </c>
      <c r="F101" s="8" t="s">
        <v>671</v>
      </c>
      <c r="G101" s="32">
        <v>24000</v>
      </c>
      <c r="H101" s="12">
        <v>242065</v>
      </c>
      <c r="I101" s="9" t="s">
        <v>199</v>
      </c>
      <c r="J101" s="16" t="s">
        <v>672</v>
      </c>
      <c r="K101" s="10" t="s">
        <v>673</v>
      </c>
      <c r="L101" s="6" t="s">
        <v>108</v>
      </c>
      <c r="M101" s="15">
        <v>6000</v>
      </c>
    </row>
    <row r="102" spans="1:14" ht="23.25" x14ac:dyDescent="0.35">
      <c r="A102" s="29">
        <v>43746</v>
      </c>
      <c r="B102" s="14">
        <v>63</v>
      </c>
      <c r="C102" s="14" t="s">
        <v>1050</v>
      </c>
      <c r="D102" s="7" t="s">
        <v>993</v>
      </c>
      <c r="E102" s="6" t="s">
        <v>249</v>
      </c>
      <c r="F102" s="7" t="s">
        <v>1107</v>
      </c>
      <c r="G102" s="32">
        <v>48000</v>
      </c>
      <c r="H102" s="44">
        <v>44104</v>
      </c>
      <c r="I102" s="6" t="s">
        <v>180</v>
      </c>
      <c r="J102" s="10" t="s">
        <v>1160</v>
      </c>
      <c r="K102" s="10" t="s">
        <v>667</v>
      </c>
      <c r="L102" s="6" t="s">
        <v>108</v>
      </c>
      <c r="M102" s="15">
        <v>12000</v>
      </c>
    </row>
    <row r="103" spans="1:14" ht="23.25" x14ac:dyDescent="0.35">
      <c r="A103" s="29">
        <v>43755</v>
      </c>
      <c r="B103" s="14">
        <v>63</v>
      </c>
      <c r="C103" s="14" t="s">
        <v>1054</v>
      </c>
      <c r="D103" s="7" t="s">
        <v>997</v>
      </c>
      <c r="E103" s="6" t="s">
        <v>255</v>
      </c>
      <c r="F103" s="7" t="s">
        <v>1111</v>
      </c>
      <c r="G103" s="32">
        <v>48000</v>
      </c>
      <c r="H103" s="44">
        <v>44104</v>
      </c>
      <c r="I103" s="6" t="s">
        <v>43</v>
      </c>
      <c r="J103" s="10" t="s">
        <v>1164</v>
      </c>
      <c r="K103" s="10" t="s">
        <v>666</v>
      </c>
      <c r="L103" s="6" t="s">
        <v>108</v>
      </c>
      <c r="M103" s="15">
        <v>12000</v>
      </c>
    </row>
    <row r="104" spans="1:14" ht="23.25" x14ac:dyDescent="0.35">
      <c r="A104" s="29">
        <v>43775</v>
      </c>
      <c r="B104" s="14">
        <v>63</v>
      </c>
      <c r="C104" s="14" t="s">
        <v>1070</v>
      </c>
      <c r="D104" s="7" t="s">
        <v>1013</v>
      </c>
      <c r="E104" s="6" t="s">
        <v>282</v>
      </c>
      <c r="F104" s="7" t="s">
        <v>1126</v>
      </c>
      <c r="G104" s="32">
        <v>498620</v>
      </c>
      <c r="H104" s="44">
        <v>44104</v>
      </c>
      <c r="I104" s="6" t="s">
        <v>202</v>
      </c>
      <c r="J104" s="10" t="s">
        <v>1285</v>
      </c>
      <c r="K104" s="10" t="s">
        <v>676</v>
      </c>
      <c r="L104" s="6" t="s">
        <v>108</v>
      </c>
      <c r="M104" s="15">
        <v>24931</v>
      </c>
    </row>
    <row r="105" spans="1:14" ht="23.25" x14ac:dyDescent="0.35">
      <c r="A105" s="29">
        <v>43802</v>
      </c>
      <c r="B105" s="14">
        <v>63</v>
      </c>
      <c r="C105" s="14" t="s">
        <v>1087</v>
      </c>
      <c r="D105" s="7" t="s">
        <v>1030</v>
      </c>
      <c r="E105" s="6" t="s">
        <v>306</v>
      </c>
      <c r="F105" s="7" t="s">
        <v>1143</v>
      </c>
      <c r="G105" s="32">
        <v>275000</v>
      </c>
      <c r="H105" s="44">
        <v>44104</v>
      </c>
      <c r="I105" s="6" t="s">
        <v>181</v>
      </c>
      <c r="J105" s="10" t="s">
        <v>1181</v>
      </c>
      <c r="K105" s="10" t="s">
        <v>674</v>
      </c>
      <c r="L105" s="6" t="s">
        <v>108</v>
      </c>
      <c r="M105" s="15">
        <v>13750</v>
      </c>
    </row>
    <row r="106" spans="1:14" ht="23.25" x14ac:dyDescent="0.35">
      <c r="A106" s="29">
        <v>43864</v>
      </c>
      <c r="B106" s="14">
        <v>63</v>
      </c>
      <c r="C106" s="14" t="s">
        <v>1094</v>
      </c>
      <c r="D106" s="7" t="s">
        <v>1037</v>
      </c>
      <c r="E106" s="6" t="s">
        <v>315</v>
      </c>
      <c r="F106" s="7" t="s">
        <v>1149</v>
      </c>
      <c r="G106" s="32">
        <v>216140</v>
      </c>
      <c r="H106" s="44">
        <v>43894</v>
      </c>
      <c r="I106" s="6" t="s">
        <v>144</v>
      </c>
      <c r="J106" s="10" t="s">
        <v>1297</v>
      </c>
      <c r="K106" s="10" t="s">
        <v>145</v>
      </c>
      <c r="L106" s="6" t="s">
        <v>108</v>
      </c>
      <c r="M106" s="15">
        <v>10807</v>
      </c>
    </row>
    <row r="107" spans="1:14" s="52" customFormat="1" ht="27.75" customHeight="1" x14ac:dyDescent="0.35">
      <c r="A107" s="47">
        <v>44053</v>
      </c>
      <c r="B107" s="14">
        <v>63</v>
      </c>
      <c r="C107" s="46" t="s">
        <v>1245</v>
      </c>
      <c r="D107" s="29" t="s">
        <v>1246</v>
      </c>
      <c r="E107" s="46" t="s">
        <v>1227</v>
      </c>
      <c r="F107" s="49" t="s">
        <v>1280</v>
      </c>
      <c r="G107" s="50">
        <v>190000</v>
      </c>
      <c r="H107" s="44">
        <v>44084</v>
      </c>
      <c r="I107" s="46" t="s">
        <v>212</v>
      </c>
      <c r="J107" s="49" t="s">
        <v>1247</v>
      </c>
      <c r="K107" s="49" t="s">
        <v>961</v>
      </c>
      <c r="L107" s="48" t="s">
        <v>108</v>
      </c>
      <c r="M107" s="15">
        <v>9500</v>
      </c>
      <c r="N107" s="51"/>
    </row>
    <row r="108" spans="1:14" x14ac:dyDescent="0.35">
      <c r="A108" s="189" t="s">
        <v>1203</v>
      </c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1"/>
      <c r="M108" s="70">
        <f>SUM(M99:M107)</f>
        <v>103988</v>
      </c>
    </row>
    <row r="109" spans="1:14" ht="23.25" x14ac:dyDescent="0.35">
      <c r="A109" s="29">
        <v>42440</v>
      </c>
      <c r="B109" s="14">
        <v>59</v>
      </c>
      <c r="C109" s="14" t="s">
        <v>678</v>
      </c>
      <c r="D109" s="7" t="s">
        <v>679</v>
      </c>
      <c r="E109" s="6" t="s">
        <v>680</v>
      </c>
      <c r="F109" s="8" t="s">
        <v>681</v>
      </c>
      <c r="G109" s="32">
        <v>24000</v>
      </c>
      <c r="H109" s="12">
        <v>241335</v>
      </c>
      <c r="I109" s="9" t="s">
        <v>43</v>
      </c>
      <c r="J109" s="16" t="s">
        <v>682</v>
      </c>
      <c r="K109" s="10" t="s">
        <v>666</v>
      </c>
      <c r="L109" s="6" t="s">
        <v>137</v>
      </c>
      <c r="M109" s="15">
        <v>6000</v>
      </c>
    </row>
    <row r="110" spans="1:14" ht="23.25" x14ac:dyDescent="0.35">
      <c r="A110" s="29">
        <v>43762</v>
      </c>
      <c r="B110" s="14">
        <v>63</v>
      </c>
      <c r="C110" s="14" t="s">
        <v>1055</v>
      </c>
      <c r="D110" s="7" t="s">
        <v>998</v>
      </c>
      <c r="E110" s="6" t="s">
        <v>257</v>
      </c>
      <c r="F110" s="7" t="s">
        <v>1112</v>
      </c>
      <c r="G110" s="32">
        <v>3360</v>
      </c>
      <c r="H110" s="44">
        <v>44104</v>
      </c>
      <c r="I110" s="6" t="s">
        <v>214</v>
      </c>
      <c r="J110" s="10" t="s">
        <v>1165</v>
      </c>
      <c r="K110" s="10" t="s">
        <v>683</v>
      </c>
      <c r="L110" s="6" t="s">
        <v>137</v>
      </c>
      <c r="M110" s="15">
        <v>2568</v>
      </c>
    </row>
    <row r="111" spans="1:14" x14ac:dyDescent="0.35">
      <c r="A111" s="189" t="s">
        <v>684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1"/>
      <c r="M111" s="70">
        <f>SUM(M109:M110)</f>
        <v>8568</v>
      </c>
    </row>
    <row r="112" spans="1:14" ht="23.25" x14ac:dyDescent="0.35">
      <c r="A112" s="29">
        <v>43658</v>
      </c>
      <c r="B112" s="14">
        <v>62</v>
      </c>
      <c r="C112" s="14" t="s">
        <v>685</v>
      </c>
      <c r="D112" s="7" t="s">
        <v>686</v>
      </c>
      <c r="E112" s="6" t="s">
        <v>687</v>
      </c>
      <c r="F112" s="8" t="s">
        <v>688</v>
      </c>
      <c r="G112" s="32">
        <v>187600</v>
      </c>
      <c r="H112" s="12">
        <v>242015</v>
      </c>
      <c r="I112" s="9" t="s">
        <v>217</v>
      </c>
      <c r="J112" s="16" t="s">
        <v>689</v>
      </c>
      <c r="K112" s="10" t="s">
        <v>690</v>
      </c>
      <c r="L112" s="6" t="s">
        <v>132</v>
      </c>
      <c r="M112" s="15">
        <v>9380</v>
      </c>
    </row>
    <row r="113" spans="1:14" x14ac:dyDescent="0.35">
      <c r="A113" s="189" t="s">
        <v>1215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1"/>
      <c r="M113" s="70">
        <f>SUM(M112:M112)</f>
        <v>9380</v>
      </c>
    </row>
    <row r="114" spans="1:14" ht="23.25" x14ac:dyDescent="0.35">
      <c r="A114" s="29">
        <v>42013</v>
      </c>
      <c r="B114" s="14">
        <v>58</v>
      </c>
      <c r="C114" s="14" t="s">
        <v>691</v>
      </c>
      <c r="D114" s="7" t="s">
        <v>692</v>
      </c>
      <c r="E114" s="6" t="s">
        <v>693</v>
      </c>
      <c r="F114" s="7" t="s">
        <v>694</v>
      </c>
      <c r="G114" s="32">
        <v>593750</v>
      </c>
      <c r="H114" s="12">
        <v>240398</v>
      </c>
      <c r="I114" s="9" t="s">
        <v>182</v>
      </c>
      <c r="J114" s="16" t="s">
        <v>695</v>
      </c>
      <c r="K114" s="10" t="s">
        <v>696</v>
      </c>
      <c r="L114" s="6" t="s">
        <v>115</v>
      </c>
      <c r="M114" s="15">
        <v>30000</v>
      </c>
    </row>
    <row r="115" spans="1:14" ht="23.25" x14ac:dyDescent="0.35">
      <c r="A115" s="29">
        <v>42255</v>
      </c>
      <c r="B115" s="14">
        <v>58</v>
      </c>
      <c r="C115" s="32" t="s">
        <v>97</v>
      </c>
      <c r="D115" s="7" t="s">
        <v>697</v>
      </c>
      <c r="E115" s="32" t="s">
        <v>97</v>
      </c>
      <c r="F115" s="67" t="s">
        <v>97</v>
      </c>
      <c r="G115" s="32" t="s">
        <v>97</v>
      </c>
      <c r="H115" s="12" t="s">
        <v>363</v>
      </c>
      <c r="I115" s="6" t="s">
        <v>248</v>
      </c>
      <c r="J115" s="16" t="s">
        <v>698</v>
      </c>
      <c r="K115" s="10" t="s">
        <v>699</v>
      </c>
      <c r="L115" s="6" t="s">
        <v>115</v>
      </c>
      <c r="M115" s="15">
        <v>4000</v>
      </c>
    </row>
    <row r="116" spans="1:14" ht="23.25" x14ac:dyDescent="0.35">
      <c r="A116" s="29">
        <v>42390</v>
      </c>
      <c r="B116" s="14">
        <v>59</v>
      </c>
      <c r="C116" s="14" t="s">
        <v>700</v>
      </c>
      <c r="D116" s="7" t="s">
        <v>701</v>
      </c>
      <c r="E116" s="6" t="s">
        <v>702</v>
      </c>
      <c r="F116" s="67" t="s">
        <v>97</v>
      </c>
      <c r="G116" s="32" t="s">
        <v>97</v>
      </c>
      <c r="H116" s="12" t="s">
        <v>363</v>
      </c>
      <c r="I116" s="9" t="s">
        <v>33</v>
      </c>
      <c r="J116" s="16" t="s">
        <v>703</v>
      </c>
      <c r="K116" s="10" t="s">
        <v>105</v>
      </c>
      <c r="L116" s="6" t="s">
        <v>115</v>
      </c>
      <c r="M116" s="15">
        <v>9000</v>
      </c>
    </row>
    <row r="117" spans="1:14" ht="23.25" x14ac:dyDescent="0.35">
      <c r="A117" s="29">
        <v>42396</v>
      </c>
      <c r="B117" s="14">
        <v>59</v>
      </c>
      <c r="C117" s="14" t="s">
        <v>704</v>
      </c>
      <c r="D117" s="7" t="s">
        <v>705</v>
      </c>
      <c r="E117" s="6" t="s">
        <v>706</v>
      </c>
      <c r="F117" s="7" t="s">
        <v>707</v>
      </c>
      <c r="G117" s="32">
        <v>24000</v>
      </c>
      <c r="H117" s="12">
        <v>240969</v>
      </c>
      <c r="I117" s="6" t="s">
        <v>248</v>
      </c>
      <c r="J117" s="10" t="s">
        <v>708</v>
      </c>
      <c r="K117" s="10" t="s">
        <v>709</v>
      </c>
      <c r="L117" s="6" t="s">
        <v>115</v>
      </c>
      <c r="M117" s="15">
        <v>2000</v>
      </c>
    </row>
    <row r="118" spans="1:14" ht="30.75" customHeight="1" x14ac:dyDescent="0.35">
      <c r="A118" s="29">
        <v>43242</v>
      </c>
      <c r="B118" s="14">
        <v>61</v>
      </c>
      <c r="C118" s="14" t="s">
        <v>710</v>
      </c>
      <c r="D118" s="7" t="s">
        <v>711</v>
      </c>
      <c r="E118" s="6" t="s">
        <v>712</v>
      </c>
      <c r="F118" s="8" t="s">
        <v>713</v>
      </c>
      <c r="G118" s="32" t="s">
        <v>97</v>
      </c>
      <c r="H118" s="12">
        <v>22919</v>
      </c>
      <c r="I118" s="9" t="s">
        <v>206</v>
      </c>
      <c r="J118" s="16" t="s">
        <v>714</v>
      </c>
      <c r="K118" s="10" t="s">
        <v>715</v>
      </c>
      <c r="L118" s="6" t="s">
        <v>115</v>
      </c>
      <c r="M118" s="15">
        <v>7800</v>
      </c>
    </row>
    <row r="119" spans="1:14" ht="23.25" x14ac:dyDescent="0.35">
      <c r="A119" s="29">
        <v>43273</v>
      </c>
      <c r="B119" s="14">
        <v>61</v>
      </c>
      <c r="C119" s="14" t="s">
        <v>716</v>
      </c>
      <c r="D119" s="7" t="s">
        <v>717</v>
      </c>
      <c r="E119" s="6" t="s">
        <v>718</v>
      </c>
      <c r="F119" s="7" t="s">
        <v>719</v>
      </c>
      <c r="G119" s="32" t="s">
        <v>97</v>
      </c>
      <c r="H119" s="12">
        <v>241792</v>
      </c>
      <c r="I119" s="9" t="s">
        <v>33</v>
      </c>
      <c r="J119" s="16" t="s">
        <v>720</v>
      </c>
      <c r="K119" s="10" t="s">
        <v>105</v>
      </c>
      <c r="L119" s="6" t="s">
        <v>115</v>
      </c>
      <c r="M119" s="15">
        <v>6000</v>
      </c>
    </row>
    <row r="120" spans="1:14" ht="23.25" x14ac:dyDescent="0.35">
      <c r="A120" s="29">
        <v>43469</v>
      </c>
      <c r="B120" s="14">
        <v>62</v>
      </c>
      <c r="C120" s="14" t="s">
        <v>721</v>
      </c>
      <c r="D120" s="7" t="s">
        <v>722</v>
      </c>
      <c r="E120" s="6" t="s">
        <v>723</v>
      </c>
      <c r="F120" s="7" t="s">
        <v>713</v>
      </c>
      <c r="G120" s="32">
        <v>9300</v>
      </c>
      <c r="H120" s="12">
        <v>242157</v>
      </c>
      <c r="I120" s="9" t="s">
        <v>206</v>
      </c>
      <c r="J120" s="16" t="s">
        <v>724</v>
      </c>
      <c r="K120" s="10" t="s">
        <v>715</v>
      </c>
      <c r="L120" s="6" t="s">
        <v>115</v>
      </c>
      <c r="M120" s="15">
        <v>1500</v>
      </c>
    </row>
    <row r="121" spans="1:14" s="84" customFormat="1" ht="49.5" customHeight="1" x14ac:dyDescent="0.35">
      <c r="A121" s="73">
        <v>43692</v>
      </c>
      <c r="B121" s="74">
        <v>62</v>
      </c>
      <c r="C121" s="74" t="s">
        <v>725</v>
      </c>
      <c r="D121" s="75" t="s">
        <v>726</v>
      </c>
      <c r="E121" s="76" t="s">
        <v>727</v>
      </c>
      <c r="F121" s="75" t="s">
        <v>728</v>
      </c>
      <c r="G121" s="77">
        <v>44779.5</v>
      </c>
      <c r="H121" s="78">
        <v>242119</v>
      </c>
      <c r="I121" s="79" t="s">
        <v>247</v>
      </c>
      <c r="J121" s="80" t="s">
        <v>729</v>
      </c>
      <c r="K121" s="81" t="s">
        <v>730</v>
      </c>
      <c r="L121" s="76" t="s">
        <v>115</v>
      </c>
      <c r="M121" s="82">
        <v>2239</v>
      </c>
      <c r="N121" s="83"/>
    </row>
    <row r="122" spans="1:14" ht="23.25" x14ac:dyDescent="0.35">
      <c r="A122" s="29">
        <v>43766</v>
      </c>
      <c r="B122" s="14">
        <v>63</v>
      </c>
      <c r="C122" s="14" t="s">
        <v>1057</v>
      </c>
      <c r="D122" s="7" t="s">
        <v>1000</v>
      </c>
      <c r="E122" s="6" t="s">
        <v>260</v>
      </c>
      <c r="F122" s="7" t="s">
        <v>1114</v>
      </c>
      <c r="G122" s="32">
        <v>1500</v>
      </c>
      <c r="H122" s="44">
        <v>44104</v>
      </c>
      <c r="I122" s="6" t="s">
        <v>248</v>
      </c>
      <c r="J122" s="10" t="s">
        <v>1167</v>
      </c>
      <c r="K122" s="10" t="s">
        <v>709</v>
      </c>
      <c r="L122" s="6" t="s">
        <v>115</v>
      </c>
      <c r="M122" s="15">
        <v>1500</v>
      </c>
    </row>
    <row r="123" spans="1:14" ht="23.25" x14ac:dyDescent="0.35">
      <c r="A123" s="29">
        <v>43790</v>
      </c>
      <c r="B123" s="14">
        <v>63</v>
      </c>
      <c r="C123" s="14" t="s">
        <v>1078</v>
      </c>
      <c r="D123" s="7" t="s">
        <v>1021</v>
      </c>
      <c r="E123" s="6" t="s">
        <v>293</v>
      </c>
      <c r="F123" s="7" t="s">
        <v>1134</v>
      </c>
      <c r="G123" s="32">
        <v>21000</v>
      </c>
      <c r="H123" s="44">
        <v>44104</v>
      </c>
      <c r="I123" s="6" t="s">
        <v>294</v>
      </c>
      <c r="J123" s="10" t="s">
        <v>1175</v>
      </c>
      <c r="K123" s="10" t="s">
        <v>982</v>
      </c>
      <c r="L123" s="6" t="s">
        <v>115</v>
      </c>
      <c r="M123" s="15">
        <v>21000</v>
      </c>
    </row>
    <row r="124" spans="1:14" ht="23.25" x14ac:dyDescent="0.35">
      <c r="A124" s="29">
        <v>43837</v>
      </c>
      <c r="B124" s="14">
        <v>63</v>
      </c>
      <c r="C124" s="14" t="s">
        <v>1092</v>
      </c>
      <c r="D124" s="7" t="s">
        <v>1035</v>
      </c>
      <c r="E124" s="6" t="s">
        <v>312</v>
      </c>
      <c r="F124" s="7" t="s">
        <v>1147</v>
      </c>
      <c r="G124" s="32">
        <v>1950</v>
      </c>
      <c r="H124" s="44">
        <v>44196</v>
      </c>
      <c r="I124" s="6" t="s">
        <v>206</v>
      </c>
      <c r="J124" s="10" t="s">
        <v>1186</v>
      </c>
      <c r="K124" s="10" t="s">
        <v>715</v>
      </c>
      <c r="L124" s="6" t="s">
        <v>115</v>
      </c>
      <c r="M124" s="15">
        <v>1950</v>
      </c>
    </row>
    <row r="125" spans="1:14" ht="23.25" x14ac:dyDescent="0.35">
      <c r="A125" s="29">
        <v>43861</v>
      </c>
      <c r="B125" s="14">
        <v>63</v>
      </c>
      <c r="C125" s="14" t="s">
        <v>1093</v>
      </c>
      <c r="D125" s="7" t="s">
        <v>1036</v>
      </c>
      <c r="E125" s="6" t="s">
        <v>313</v>
      </c>
      <c r="F125" s="7" t="s">
        <v>1148</v>
      </c>
      <c r="G125" s="32">
        <v>6000</v>
      </c>
      <c r="H125" s="44">
        <v>44229</v>
      </c>
      <c r="I125" s="6" t="s">
        <v>314</v>
      </c>
      <c r="J125" s="10" t="s">
        <v>1187</v>
      </c>
      <c r="K125" s="10" t="s">
        <v>985</v>
      </c>
      <c r="L125" s="6" t="s">
        <v>115</v>
      </c>
      <c r="M125" s="15">
        <v>6000</v>
      </c>
    </row>
    <row r="126" spans="1:14" x14ac:dyDescent="0.35">
      <c r="A126" s="189" t="s">
        <v>1201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1"/>
      <c r="M126" s="70">
        <f>SUM(M114:M125)</f>
        <v>92989</v>
      </c>
    </row>
    <row r="127" spans="1:14" ht="23.25" x14ac:dyDescent="0.35">
      <c r="A127" s="29">
        <v>42985</v>
      </c>
      <c r="B127" s="14">
        <v>60</v>
      </c>
      <c r="C127" s="14" t="s">
        <v>731</v>
      </c>
      <c r="D127" s="7" t="s">
        <v>732</v>
      </c>
      <c r="E127" s="6" t="s">
        <v>733</v>
      </c>
      <c r="F127" s="7" t="s">
        <v>734</v>
      </c>
      <c r="G127" s="32">
        <v>36000</v>
      </c>
      <c r="H127" s="35">
        <v>241427</v>
      </c>
      <c r="I127" s="6" t="s">
        <v>33</v>
      </c>
      <c r="J127" s="10" t="s">
        <v>735</v>
      </c>
      <c r="K127" s="10" t="s">
        <v>105</v>
      </c>
      <c r="L127" s="6" t="s">
        <v>133</v>
      </c>
      <c r="M127" s="15">
        <v>9000</v>
      </c>
    </row>
    <row r="128" spans="1:14" ht="23.25" x14ac:dyDescent="0.35">
      <c r="A128" s="29">
        <v>43273</v>
      </c>
      <c r="B128" s="14">
        <v>61</v>
      </c>
      <c r="C128" s="14" t="s">
        <v>736</v>
      </c>
      <c r="D128" s="7" t="s">
        <v>737</v>
      </c>
      <c r="E128" s="6" t="s">
        <v>738</v>
      </c>
      <c r="F128" s="7" t="s">
        <v>739</v>
      </c>
      <c r="G128" s="32" t="s">
        <v>97</v>
      </c>
      <c r="H128" s="35">
        <v>241792</v>
      </c>
      <c r="I128" s="6" t="s">
        <v>33</v>
      </c>
      <c r="J128" s="10" t="s">
        <v>740</v>
      </c>
      <c r="K128" s="10" t="s">
        <v>105</v>
      </c>
      <c r="L128" s="6" t="s">
        <v>133</v>
      </c>
      <c r="M128" s="15">
        <v>6000</v>
      </c>
    </row>
    <row r="129" spans="1:252" ht="23.25" x14ac:dyDescent="0.35">
      <c r="A129" s="29">
        <v>43301</v>
      </c>
      <c r="B129" s="14">
        <v>61</v>
      </c>
      <c r="C129" s="14" t="s">
        <v>741</v>
      </c>
      <c r="D129" s="7" t="s">
        <v>742</v>
      </c>
      <c r="E129" s="6" t="s">
        <v>743</v>
      </c>
      <c r="F129" s="7" t="s">
        <v>501</v>
      </c>
      <c r="G129" s="32" t="s">
        <v>97</v>
      </c>
      <c r="H129" s="32" t="s">
        <v>97</v>
      </c>
      <c r="I129" s="6" t="s">
        <v>204</v>
      </c>
      <c r="J129" s="10" t="s">
        <v>744</v>
      </c>
      <c r="K129" s="10" t="s">
        <v>745</v>
      </c>
      <c r="L129" s="6" t="s">
        <v>133</v>
      </c>
      <c r="M129" s="15">
        <v>15537</v>
      </c>
    </row>
    <row r="130" spans="1:252" ht="23.25" x14ac:dyDescent="0.35">
      <c r="A130" s="29">
        <v>43301</v>
      </c>
      <c r="B130" s="14">
        <v>61</v>
      </c>
      <c r="C130" s="14" t="s">
        <v>746</v>
      </c>
      <c r="D130" s="7" t="s">
        <v>747</v>
      </c>
      <c r="E130" s="6" t="s">
        <v>748</v>
      </c>
      <c r="F130" s="7" t="s">
        <v>513</v>
      </c>
      <c r="G130" s="32" t="s">
        <v>97</v>
      </c>
      <c r="H130" s="32" t="s">
        <v>97</v>
      </c>
      <c r="I130" s="9" t="s">
        <v>210</v>
      </c>
      <c r="J130" s="16" t="s">
        <v>744</v>
      </c>
      <c r="K130" s="10" t="s">
        <v>749</v>
      </c>
      <c r="L130" s="6" t="s">
        <v>133</v>
      </c>
      <c r="M130" s="15">
        <v>11973</v>
      </c>
    </row>
    <row r="131" spans="1:252" x14ac:dyDescent="0.35">
      <c r="A131" s="189" t="s">
        <v>1202</v>
      </c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7"/>
      <c r="M131" s="70">
        <f>SUM(M127:M130)</f>
        <v>42510</v>
      </c>
    </row>
    <row r="132" spans="1:252" ht="23.25" x14ac:dyDescent="0.35">
      <c r="A132" s="29">
        <v>41619</v>
      </c>
      <c r="B132" s="14">
        <v>57</v>
      </c>
      <c r="C132" s="14" t="s">
        <v>750</v>
      </c>
      <c r="D132" s="7" t="s">
        <v>86</v>
      </c>
      <c r="E132" s="6" t="s">
        <v>82</v>
      </c>
      <c r="F132" s="7" t="s">
        <v>751</v>
      </c>
      <c r="G132" s="32" t="s">
        <v>97</v>
      </c>
      <c r="H132" s="12">
        <v>241030</v>
      </c>
      <c r="I132" s="9" t="s">
        <v>36</v>
      </c>
      <c r="J132" s="16" t="s">
        <v>752</v>
      </c>
      <c r="K132" s="10" t="s">
        <v>95</v>
      </c>
      <c r="L132" s="6" t="s">
        <v>134</v>
      </c>
      <c r="M132" s="15">
        <v>79350</v>
      </c>
    </row>
    <row r="133" spans="1:252" ht="23.25" x14ac:dyDescent="0.35">
      <c r="A133" s="29">
        <v>42748</v>
      </c>
      <c r="B133" s="14">
        <v>60</v>
      </c>
      <c r="C133" s="14" t="s">
        <v>753</v>
      </c>
      <c r="D133" s="7" t="s">
        <v>754</v>
      </c>
      <c r="E133" s="6" t="s">
        <v>755</v>
      </c>
      <c r="F133" s="7" t="s">
        <v>756</v>
      </c>
      <c r="G133" s="32" t="s">
        <v>97</v>
      </c>
      <c r="H133" s="12">
        <v>242126</v>
      </c>
      <c r="I133" s="9" t="s">
        <v>36</v>
      </c>
      <c r="J133" s="16" t="s">
        <v>395</v>
      </c>
      <c r="K133" s="10" t="s">
        <v>95</v>
      </c>
      <c r="L133" s="6" t="s">
        <v>134</v>
      </c>
      <c r="M133" s="15">
        <v>91253</v>
      </c>
    </row>
    <row r="134" spans="1:252" ht="23.25" x14ac:dyDescent="0.35">
      <c r="A134" s="29">
        <v>43755</v>
      </c>
      <c r="B134" s="14">
        <v>63</v>
      </c>
      <c r="C134" s="14" t="s">
        <v>1051</v>
      </c>
      <c r="D134" s="7" t="s">
        <v>994</v>
      </c>
      <c r="E134" s="6" t="s">
        <v>250</v>
      </c>
      <c r="F134" s="7" t="s">
        <v>1108</v>
      </c>
      <c r="G134" s="32">
        <v>144000</v>
      </c>
      <c r="H134" s="44">
        <v>44104</v>
      </c>
      <c r="I134" s="6" t="s">
        <v>251</v>
      </c>
      <c r="J134" s="10" t="s">
        <v>1161</v>
      </c>
      <c r="K134" s="10" t="s">
        <v>966</v>
      </c>
      <c r="L134" s="6" t="s">
        <v>134</v>
      </c>
      <c r="M134" s="15">
        <v>7200</v>
      </c>
    </row>
    <row r="135" spans="1:252" ht="23.25" x14ac:dyDescent="0.35">
      <c r="A135" s="29">
        <v>43755</v>
      </c>
      <c r="B135" s="14">
        <v>63</v>
      </c>
      <c r="C135" s="14" t="s">
        <v>1052</v>
      </c>
      <c r="D135" s="7" t="s">
        <v>995</v>
      </c>
      <c r="E135" s="6" t="s">
        <v>252</v>
      </c>
      <c r="F135" s="7" t="s">
        <v>1109</v>
      </c>
      <c r="G135" s="32">
        <v>151200</v>
      </c>
      <c r="H135" s="44">
        <v>44104</v>
      </c>
      <c r="I135" s="6" t="s">
        <v>253</v>
      </c>
      <c r="J135" s="10" t="s">
        <v>1162</v>
      </c>
      <c r="K135" s="10" t="s">
        <v>758</v>
      </c>
      <c r="L135" s="6" t="s">
        <v>134</v>
      </c>
      <c r="M135" s="15">
        <v>7560</v>
      </c>
    </row>
    <row r="136" spans="1:252" ht="23.25" x14ac:dyDescent="0.35">
      <c r="A136" s="29">
        <v>43755</v>
      </c>
      <c r="B136" s="14">
        <v>63</v>
      </c>
      <c r="C136" s="14" t="s">
        <v>1053</v>
      </c>
      <c r="D136" s="7" t="s">
        <v>996</v>
      </c>
      <c r="E136" s="6" t="s">
        <v>254</v>
      </c>
      <c r="F136" s="7" t="s">
        <v>1110</v>
      </c>
      <c r="G136" s="32">
        <v>29960</v>
      </c>
      <c r="H136" s="44">
        <v>44104</v>
      </c>
      <c r="I136" s="6" t="s">
        <v>80</v>
      </c>
      <c r="J136" s="10" t="s">
        <v>1163</v>
      </c>
      <c r="K136" s="10" t="s">
        <v>91</v>
      </c>
      <c r="L136" s="6" t="s">
        <v>134</v>
      </c>
      <c r="M136" s="15">
        <v>1498</v>
      </c>
    </row>
    <row r="137" spans="1:252" s="54" customFormat="1" ht="27.75" customHeight="1" x14ac:dyDescent="0.35">
      <c r="A137" s="56">
        <v>44013</v>
      </c>
      <c r="B137" s="57">
        <v>63</v>
      </c>
      <c r="C137" s="58" t="s">
        <v>1265</v>
      </c>
      <c r="D137" s="59" t="s">
        <v>1266</v>
      </c>
      <c r="E137" s="58" t="s">
        <v>1221</v>
      </c>
      <c r="F137" s="62" t="s">
        <v>1267</v>
      </c>
      <c r="G137" s="60">
        <v>1890</v>
      </c>
      <c r="H137" s="61" t="s">
        <v>97</v>
      </c>
      <c r="I137" s="58" t="s">
        <v>1222</v>
      </c>
      <c r="J137" s="62" t="s">
        <v>1162</v>
      </c>
      <c r="K137" s="62" t="s">
        <v>1272</v>
      </c>
      <c r="L137" s="63" t="s">
        <v>134</v>
      </c>
      <c r="M137" s="64">
        <v>1890</v>
      </c>
      <c r="N137" s="53"/>
    </row>
    <row r="138" spans="1:252" x14ac:dyDescent="0.35">
      <c r="A138" s="189" t="s">
        <v>1200</v>
      </c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1"/>
      <c r="M138" s="70">
        <f>SUM(M132:M137)</f>
        <v>188751</v>
      </c>
    </row>
    <row r="139" spans="1:252" ht="23.25" x14ac:dyDescent="0.35">
      <c r="A139" s="29">
        <v>39820</v>
      </c>
      <c r="B139" s="14">
        <v>52</v>
      </c>
      <c r="C139" s="14" t="s">
        <v>100</v>
      </c>
      <c r="D139" s="32" t="s">
        <v>97</v>
      </c>
      <c r="E139" s="6" t="s">
        <v>67</v>
      </c>
      <c r="F139" s="7" t="s">
        <v>136</v>
      </c>
      <c r="G139" s="32" t="s">
        <v>97</v>
      </c>
      <c r="H139" s="12">
        <v>239539</v>
      </c>
      <c r="I139" s="9" t="s">
        <v>68</v>
      </c>
      <c r="J139" s="16" t="s">
        <v>98</v>
      </c>
      <c r="K139" s="10" t="s">
        <v>761</v>
      </c>
      <c r="L139" s="6" t="s">
        <v>99</v>
      </c>
      <c r="M139" s="15">
        <v>36000</v>
      </c>
    </row>
    <row r="140" spans="1:252" ht="23.25" x14ac:dyDescent="0.35">
      <c r="A140" s="29">
        <v>40596</v>
      </c>
      <c r="B140" s="14">
        <v>54</v>
      </c>
      <c r="C140" s="14" t="s">
        <v>762</v>
      </c>
      <c r="D140" s="7" t="s">
        <v>101</v>
      </c>
      <c r="E140" s="6" t="s">
        <v>70</v>
      </c>
      <c r="F140" s="7" t="s">
        <v>102</v>
      </c>
      <c r="G140" s="32" t="s">
        <v>97</v>
      </c>
      <c r="H140" s="12">
        <v>239011</v>
      </c>
      <c r="I140" s="9" t="s">
        <v>36</v>
      </c>
      <c r="J140" s="16" t="s">
        <v>763</v>
      </c>
      <c r="K140" s="10" t="s">
        <v>95</v>
      </c>
      <c r="L140" s="6" t="s">
        <v>99</v>
      </c>
      <c r="M140" s="15">
        <v>48000</v>
      </c>
    </row>
    <row r="141" spans="1:252" ht="23.25" x14ac:dyDescent="0.35">
      <c r="A141" s="29">
        <v>40892</v>
      </c>
      <c r="B141" s="14">
        <v>55</v>
      </c>
      <c r="C141" s="14" t="s">
        <v>764</v>
      </c>
      <c r="D141" s="7" t="s">
        <v>103</v>
      </c>
      <c r="E141" s="6" t="s">
        <v>73</v>
      </c>
      <c r="F141" s="7" t="s">
        <v>136</v>
      </c>
      <c r="G141" s="32">
        <v>240000</v>
      </c>
      <c r="H141" s="12">
        <v>240314</v>
      </c>
      <c r="I141" s="9" t="s">
        <v>33</v>
      </c>
      <c r="J141" s="16" t="s">
        <v>104</v>
      </c>
      <c r="K141" s="10" t="s">
        <v>105</v>
      </c>
      <c r="L141" s="6" t="s">
        <v>99</v>
      </c>
      <c r="M141" s="15">
        <v>240000</v>
      </c>
    </row>
    <row r="142" spans="1:252" ht="23.25" x14ac:dyDescent="0.35">
      <c r="A142" s="29">
        <v>41655</v>
      </c>
      <c r="B142" s="14">
        <v>57</v>
      </c>
      <c r="C142" s="14" t="s">
        <v>93</v>
      </c>
      <c r="D142" s="7" t="s">
        <v>87</v>
      </c>
      <c r="E142" s="6" t="s">
        <v>83</v>
      </c>
      <c r="F142" s="69" t="s">
        <v>765</v>
      </c>
      <c r="G142" s="32">
        <v>369150</v>
      </c>
      <c r="H142" s="35">
        <v>21093</v>
      </c>
      <c r="I142" s="9" t="s">
        <v>40</v>
      </c>
      <c r="J142" s="16" t="s">
        <v>766</v>
      </c>
      <c r="K142" s="10" t="s">
        <v>96</v>
      </c>
      <c r="L142" s="6" t="s">
        <v>99</v>
      </c>
      <c r="M142" s="15">
        <v>18457.5</v>
      </c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</row>
    <row r="143" spans="1:252" ht="23.25" x14ac:dyDescent="0.35">
      <c r="A143" s="29">
        <v>41682</v>
      </c>
      <c r="B143" s="14">
        <v>57</v>
      </c>
      <c r="C143" s="14" t="s">
        <v>139</v>
      </c>
      <c r="D143" s="7" t="s">
        <v>140</v>
      </c>
      <c r="E143" s="6" t="s">
        <v>141</v>
      </c>
      <c r="F143" s="8" t="s">
        <v>136</v>
      </c>
      <c r="G143" s="32">
        <v>108800</v>
      </c>
      <c r="H143" s="12">
        <v>241030</v>
      </c>
      <c r="I143" s="9" t="s">
        <v>33</v>
      </c>
      <c r="J143" s="16" t="s">
        <v>767</v>
      </c>
      <c r="K143" s="10" t="s">
        <v>105</v>
      </c>
      <c r="L143" s="6" t="s">
        <v>99</v>
      </c>
      <c r="M143" s="15">
        <v>14400</v>
      </c>
    </row>
    <row r="144" spans="1:252" ht="23.25" x14ac:dyDescent="0.35">
      <c r="A144" s="29">
        <v>42187</v>
      </c>
      <c r="B144" s="14">
        <v>58</v>
      </c>
      <c r="C144" s="14" t="s">
        <v>768</v>
      </c>
      <c r="D144" s="7" t="s">
        <v>769</v>
      </c>
      <c r="E144" s="6" t="s">
        <v>770</v>
      </c>
      <c r="F144" s="8" t="s">
        <v>771</v>
      </c>
      <c r="G144" s="32" t="s">
        <v>97</v>
      </c>
      <c r="H144" s="32" t="s">
        <v>97</v>
      </c>
      <c r="I144" s="9" t="s">
        <v>33</v>
      </c>
      <c r="J144" s="16" t="s">
        <v>772</v>
      </c>
      <c r="K144" s="10" t="s">
        <v>105</v>
      </c>
      <c r="L144" s="6" t="s">
        <v>99</v>
      </c>
      <c r="M144" s="15">
        <v>9000</v>
      </c>
    </row>
    <row r="145" spans="1:252" ht="23.25" x14ac:dyDescent="0.35">
      <c r="A145" s="29">
        <v>42214</v>
      </c>
      <c r="B145" s="14">
        <v>58</v>
      </c>
      <c r="C145" s="14" t="s">
        <v>773</v>
      </c>
      <c r="D145" s="7" t="s">
        <v>774</v>
      </c>
      <c r="E145" s="6" t="s">
        <v>775</v>
      </c>
      <c r="F145" s="8" t="s">
        <v>776</v>
      </c>
      <c r="G145" s="32">
        <v>167500</v>
      </c>
      <c r="H145" s="12">
        <v>240936</v>
      </c>
      <c r="I145" s="9" t="s">
        <v>221</v>
      </c>
      <c r="J145" s="16" t="s">
        <v>777</v>
      </c>
      <c r="K145" s="10" t="s">
        <v>778</v>
      </c>
      <c r="L145" s="6" t="s">
        <v>99</v>
      </c>
      <c r="M145" s="15">
        <v>8375</v>
      </c>
    </row>
    <row r="146" spans="1:252" ht="23.25" x14ac:dyDescent="0.35">
      <c r="A146" s="29">
        <v>42347</v>
      </c>
      <c r="B146" s="14">
        <v>59</v>
      </c>
      <c r="C146" s="14" t="s">
        <v>779</v>
      </c>
      <c r="D146" s="7" t="s">
        <v>780</v>
      </c>
      <c r="E146" s="6" t="s">
        <v>781</v>
      </c>
      <c r="F146" s="8" t="s">
        <v>782</v>
      </c>
      <c r="G146" s="32" t="s">
        <v>97</v>
      </c>
      <c r="H146" s="32" t="s">
        <v>97</v>
      </c>
      <c r="I146" s="9" t="s">
        <v>173</v>
      </c>
      <c r="J146" s="16" t="s">
        <v>783</v>
      </c>
      <c r="K146" s="10" t="s">
        <v>784</v>
      </c>
      <c r="L146" s="6" t="s">
        <v>99</v>
      </c>
      <c r="M146" s="15">
        <v>65240</v>
      </c>
    </row>
    <row r="147" spans="1:252" ht="23.25" x14ac:dyDescent="0.35">
      <c r="A147" s="29">
        <v>42683</v>
      </c>
      <c r="B147" s="14">
        <v>60</v>
      </c>
      <c r="C147" s="14" t="s">
        <v>785</v>
      </c>
      <c r="D147" s="7" t="s">
        <v>786</v>
      </c>
      <c r="E147" s="6" t="s">
        <v>787</v>
      </c>
      <c r="F147" s="8" t="s">
        <v>788</v>
      </c>
      <c r="G147" s="32">
        <v>494340</v>
      </c>
      <c r="H147" s="12">
        <v>240816</v>
      </c>
      <c r="I147" s="9" t="s">
        <v>188</v>
      </c>
      <c r="J147" s="16" t="s">
        <v>789</v>
      </c>
      <c r="K147" s="10" t="s">
        <v>790</v>
      </c>
      <c r="L147" s="6" t="s">
        <v>99</v>
      </c>
      <c r="M147" s="15">
        <v>24717</v>
      </c>
    </row>
    <row r="148" spans="1:252" ht="23.25" x14ac:dyDescent="0.35">
      <c r="A148" s="29">
        <v>42746</v>
      </c>
      <c r="B148" s="14">
        <v>60</v>
      </c>
      <c r="C148" s="14" t="s">
        <v>791</v>
      </c>
      <c r="D148" s="7" t="s">
        <v>792</v>
      </c>
      <c r="E148" s="6" t="s">
        <v>793</v>
      </c>
      <c r="F148" s="8" t="s">
        <v>794</v>
      </c>
      <c r="G148" s="32" t="s">
        <v>97</v>
      </c>
      <c r="H148" s="12">
        <v>242096</v>
      </c>
      <c r="I148" s="9" t="s">
        <v>172</v>
      </c>
      <c r="J148" s="16" t="s">
        <v>795</v>
      </c>
      <c r="K148" s="10" t="s">
        <v>796</v>
      </c>
      <c r="L148" s="6" t="s">
        <v>99</v>
      </c>
      <c r="M148" s="15">
        <v>48000</v>
      </c>
    </row>
    <row r="149" spans="1:252" ht="23.25" x14ac:dyDescent="0.35">
      <c r="A149" s="29">
        <v>42874</v>
      </c>
      <c r="B149" s="14">
        <v>60</v>
      </c>
      <c r="C149" s="14" t="s">
        <v>797</v>
      </c>
      <c r="D149" s="7" t="s">
        <v>798</v>
      </c>
      <c r="E149" s="6" t="s">
        <v>799</v>
      </c>
      <c r="F149" s="8" t="s">
        <v>800</v>
      </c>
      <c r="G149" s="32">
        <v>420200</v>
      </c>
      <c r="H149" s="12">
        <v>241335</v>
      </c>
      <c r="I149" s="9" t="s">
        <v>175</v>
      </c>
      <c r="J149" s="16" t="s">
        <v>801</v>
      </c>
      <c r="K149" s="10" t="s">
        <v>802</v>
      </c>
      <c r="L149" s="6" t="s">
        <v>99</v>
      </c>
      <c r="M149" s="15">
        <v>21010</v>
      </c>
    </row>
    <row r="150" spans="1:252" ht="23.25" x14ac:dyDescent="0.35">
      <c r="A150" s="29">
        <v>42902</v>
      </c>
      <c r="B150" s="14">
        <v>60</v>
      </c>
      <c r="C150" s="14" t="s">
        <v>803</v>
      </c>
      <c r="D150" s="7" t="s">
        <v>804</v>
      </c>
      <c r="E150" s="6" t="s">
        <v>805</v>
      </c>
      <c r="F150" s="8" t="s">
        <v>806</v>
      </c>
      <c r="G150" s="32" t="s">
        <v>97</v>
      </c>
      <c r="H150" s="32" t="s">
        <v>97</v>
      </c>
      <c r="I150" s="9" t="s">
        <v>42</v>
      </c>
      <c r="J150" s="16" t="s">
        <v>807</v>
      </c>
      <c r="K150" s="10" t="s">
        <v>135</v>
      </c>
      <c r="L150" s="6" t="s">
        <v>99</v>
      </c>
      <c r="M150" s="15">
        <v>24496</v>
      </c>
    </row>
    <row r="151" spans="1:252" ht="23.25" x14ac:dyDescent="0.35">
      <c r="A151" s="29">
        <v>42965</v>
      </c>
      <c r="B151" s="14">
        <v>60</v>
      </c>
      <c r="C151" s="14" t="s">
        <v>808</v>
      </c>
      <c r="D151" s="7" t="s">
        <v>809</v>
      </c>
      <c r="E151" s="6" t="s">
        <v>810</v>
      </c>
      <c r="F151" s="8" t="s">
        <v>811</v>
      </c>
      <c r="G151" s="32">
        <v>283994.90999999997</v>
      </c>
      <c r="H151" s="12">
        <v>241322</v>
      </c>
      <c r="I151" s="9" t="s">
        <v>42</v>
      </c>
      <c r="J151" s="16" t="s">
        <v>812</v>
      </c>
      <c r="K151" s="10" t="s">
        <v>135</v>
      </c>
      <c r="L151" s="6" t="s">
        <v>99</v>
      </c>
      <c r="M151" s="15">
        <v>14200</v>
      </c>
    </row>
    <row r="152" spans="1:252" ht="23.25" x14ac:dyDescent="0.35">
      <c r="A152" s="29">
        <v>42989</v>
      </c>
      <c r="B152" s="14">
        <v>60</v>
      </c>
      <c r="C152" s="14" t="s">
        <v>813</v>
      </c>
      <c r="D152" s="7" t="s">
        <v>814</v>
      </c>
      <c r="E152" s="6" t="s">
        <v>815</v>
      </c>
      <c r="F152" s="8" t="s">
        <v>816</v>
      </c>
      <c r="G152" s="32">
        <v>158681</v>
      </c>
      <c r="H152" s="12">
        <v>241512</v>
      </c>
      <c r="I152" s="9" t="s">
        <v>222</v>
      </c>
      <c r="J152" s="16" t="s">
        <v>817</v>
      </c>
      <c r="K152" s="10" t="s">
        <v>818</v>
      </c>
      <c r="L152" s="6" t="s">
        <v>99</v>
      </c>
      <c r="M152" s="15">
        <v>7935</v>
      </c>
    </row>
    <row r="153" spans="1:252" ht="23.25" x14ac:dyDescent="0.35">
      <c r="A153" s="29">
        <v>43125</v>
      </c>
      <c r="B153" s="14">
        <v>61</v>
      </c>
      <c r="C153" s="14" t="s">
        <v>819</v>
      </c>
      <c r="D153" s="7" t="s">
        <v>820</v>
      </c>
      <c r="E153" s="6" t="s">
        <v>821</v>
      </c>
      <c r="F153" s="8" t="s">
        <v>822</v>
      </c>
      <c r="G153" s="32">
        <v>512102</v>
      </c>
      <c r="H153" s="12">
        <v>241452</v>
      </c>
      <c r="I153" s="9" t="s">
        <v>186</v>
      </c>
      <c r="J153" s="16" t="s">
        <v>823</v>
      </c>
      <c r="K153" s="10" t="s">
        <v>824</v>
      </c>
      <c r="L153" s="6" t="s">
        <v>99</v>
      </c>
      <c r="M153" s="15">
        <v>25606</v>
      </c>
    </row>
    <row r="154" spans="1:252" ht="23.25" x14ac:dyDescent="0.35">
      <c r="A154" s="29">
        <v>43186</v>
      </c>
      <c r="B154" s="14">
        <v>61</v>
      </c>
      <c r="C154" s="14" t="s">
        <v>825</v>
      </c>
      <c r="D154" s="7" t="s">
        <v>826</v>
      </c>
      <c r="E154" s="6" t="s">
        <v>827</v>
      </c>
      <c r="F154" s="67" t="s">
        <v>97</v>
      </c>
      <c r="G154" s="32">
        <v>120000</v>
      </c>
      <c r="H154" s="12">
        <v>241841</v>
      </c>
      <c r="I154" s="9" t="s">
        <v>172</v>
      </c>
      <c r="J154" s="16" t="s">
        <v>828</v>
      </c>
      <c r="K154" s="10" t="s">
        <v>796</v>
      </c>
      <c r="L154" s="6" t="s">
        <v>99</v>
      </c>
      <c r="M154" s="15">
        <v>30000</v>
      </c>
    </row>
    <row r="155" spans="1:252" ht="23.25" x14ac:dyDescent="0.35">
      <c r="A155" s="29">
        <v>43208</v>
      </c>
      <c r="B155" s="14">
        <v>61</v>
      </c>
      <c r="C155" s="14" t="s">
        <v>829</v>
      </c>
      <c r="D155" s="7" t="s">
        <v>830</v>
      </c>
      <c r="E155" s="6" t="s">
        <v>831</v>
      </c>
      <c r="F155" s="8" t="s">
        <v>832</v>
      </c>
      <c r="G155" s="32">
        <v>504000</v>
      </c>
      <c r="H155" s="12">
        <v>241823</v>
      </c>
      <c r="I155" s="9" t="s">
        <v>170</v>
      </c>
      <c r="J155" s="16" t="s">
        <v>833</v>
      </c>
      <c r="K155" s="10" t="s">
        <v>834</v>
      </c>
      <c r="L155" s="6" t="s">
        <v>99</v>
      </c>
      <c r="M155" s="15">
        <v>126000</v>
      </c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</row>
    <row r="156" spans="1:252" ht="23.25" x14ac:dyDescent="0.35">
      <c r="A156" s="29">
        <v>43215</v>
      </c>
      <c r="B156" s="14">
        <v>61</v>
      </c>
      <c r="C156" s="14" t="s">
        <v>835</v>
      </c>
      <c r="D156" s="7" t="s">
        <v>836</v>
      </c>
      <c r="E156" s="6" t="s">
        <v>837</v>
      </c>
      <c r="F156" s="8" t="s">
        <v>838</v>
      </c>
      <c r="G156" s="32">
        <v>264000</v>
      </c>
      <c r="H156" s="12">
        <v>242505</v>
      </c>
      <c r="I156" s="9" t="s">
        <v>33</v>
      </c>
      <c r="J156" s="16" t="s">
        <v>839</v>
      </c>
      <c r="K156" s="10" t="s">
        <v>105</v>
      </c>
      <c r="L156" s="6" t="s">
        <v>99</v>
      </c>
      <c r="M156" s="15">
        <v>37200</v>
      </c>
    </row>
    <row r="157" spans="1:252" ht="23.25" x14ac:dyDescent="0.35">
      <c r="A157" s="29">
        <v>43273</v>
      </c>
      <c r="B157" s="14">
        <v>61</v>
      </c>
      <c r="C157" s="14" t="s">
        <v>840</v>
      </c>
      <c r="D157" s="7" t="s">
        <v>841</v>
      </c>
      <c r="E157" s="6" t="s">
        <v>842</v>
      </c>
      <c r="F157" s="8" t="s">
        <v>843</v>
      </c>
      <c r="G157" s="32" t="s">
        <v>97</v>
      </c>
      <c r="H157" s="12">
        <v>241792</v>
      </c>
      <c r="I157" s="9" t="s">
        <v>33</v>
      </c>
      <c r="J157" s="16" t="s">
        <v>844</v>
      </c>
      <c r="K157" s="10" t="s">
        <v>105</v>
      </c>
      <c r="L157" s="6" t="s">
        <v>99</v>
      </c>
      <c r="M157" s="15">
        <v>600</v>
      </c>
    </row>
    <row r="158" spans="1:252" ht="23.25" x14ac:dyDescent="0.35">
      <c r="A158" s="29">
        <v>43277</v>
      </c>
      <c r="B158" s="14">
        <v>61</v>
      </c>
      <c r="C158" s="14" t="s">
        <v>845</v>
      </c>
      <c r="D158" s="7" t="s">
        <v>846</v>
      </c>
      <c r="E158" s="6" t="s">
        <v>847</v>
      </c>
      <c r="F158" s="8" t="s">
        <v>848</v>
      </c>
      <c r="G158" s="32">
        <v>60818.8</v>
      </c>
      <c r="H158" s="32">
        <v>0</v>
      </c>
      <c r="I158" s="9" t="s">
        <v>42</v>
      </c>
      <c r="J158" s="16" t="s">
        <v>849</v>
      </c>
      <c r="K158" s="10" t="s">
        <v>135</v>
      </c>
      <c r="L158" s="6" t="s">
        <v>99</v>
      </c>
      <c r="M158" s="15">
        <v>3041</v>
      </c>
    </row>
    <row r="159" spans="1:252" ht="23.25" x14ac:dyDescent="0.35">
      <c r="A159" s="29">
        <v>43290</v>
      </c>
      <c r="B159" s="14">
        <v>61</v>
      </c>
      <c r="C159" s="35" t="s">
        <v>850</v>
      </c>
      <c r="D159" s="7" t="s">
        <v>851</v>
      </c>
      <c r="E159" s="35" t="s">
        <v>852</v>
      </c>
      <c r="F159" s="67" t="s">
        <v>97</v>
      </c>
      <c r="G159" s="32" t="s">
        <v>97</v>
      </c>
      <c r="H159" s="32" t="s">
        <v>97</v>
      </c>
      <c r="I159" s="9" t="s">
        <v>192</v>
      </c>
      <c r="J159" s="16" t="s">
        <v>853</v>
      </c>
      <c r="K159" s="10" t="s">
        <v>854</v>
      </c>
      <c r="L159" s="6" t="s">
        <v>99</v>
      </c>
      <c r="M159" s="15">
        <v>22500</v>
      </c>
    </row>
    <row r="160" spans="1:252" ht="23.25" x14ac:dyDescent="0.35">
      <c r="A160" s="29">
        <v>43410</v>
      </c>
      <c r="B160" s="6">
        <v>62</v>
      </c>
      <c r="C160" s="14" t="s">
        <v>857</v>
      </c>
      <c r="D160" s="7" t="s">
        <v>858</v>
      </c>
      <c r="E160" s="6" t="s">
        <v>859</v>
      </c>
      <c r="F160" s="8" t="s">
        <v>860</v>
      </c>
      <c r="G160" s="32">
        <v>599500</v>
      </c>
      <c r="H160" s="12">
        <v>242065</v>
      </c>
      <c r="I160" s="9" t="s">
        <v>34</v>
      </c>
      <c r="J160" s="16" t="s">
        <v>861</v>
      </c>
      <c r="K160" s="10" t="s">
        <v>107</v>
      </c>
      <c r="L160" s="6" t="s">
        <v>99</v>
      </c>
      <c r="M160" s="15">
        <v>29975</v>
      </c>
    </row>
    <row r="161" spans="1:13" ht="23.25" x14ac:dyDescent="0.35">
      <c r="A161" s="29">
        <v>43416</v>
      </c>
      <c r="B161" s="6">
        <v>62</v>
      </c>
      <c r="C161" s="14" t="s">
        <v>862</v>
      </c>
      <c r="D161" s="7" t="s">
        <v>863</v>
      </c>
      <c r="E161" s="6" t="s">
        <v>864</v>
      </c>
      <c r="F161" s="8" t="s">
        <v>465</v>
      </c>
      <c r="G161" s="32">
        <v>350000</v>
      </c>
      <c r="H161" s="12">
        <v>242065</v>
      </c>
      <c r="I161" s="9" t="s">
        <v>171</v>
      </c>
      <c r="J161" s="16" t="s">
        <v>865</v>
      </c>
      <c r="K161" s="10" t="s">
        <v>866</v>
      </c>
      <c r="L161" s="6" t="s">
        <v>99</v>
      </c>
      <c r="M161" s="15">
        <v>87500</v>
      </c>
    </row>
    <row r="162" spans="1:13" ht="23.25" x14ac:dyDescent="0.35">
      <c r="A162" s="29">
        <v>43433</v>
      </c>
      <c r="B162" s="6">
        <v>62</v>
      </c>
      <c r="C162" s="14" t="s">
        <v>869</v>
      </c>
      <c r="D162" s="7" t="s">
        <v>870</v>
      </c>
      <c r="E162" s="6" t="s">
        <v>871</v>
      </c>
      <c r="F162" s="8" t="s">
        <v>872</v>
      </c>
      <c r="G162" s="32">
        <v>197106.84</v>
      </c>
      <c r="H162" s="12">
        <v>242065</v>
      </c>
      <c r="I162" s="9" t="s">
        <v>196</v>
      </c>
      <c r="J162" s="16" t="s">
        <v>873</v>
      </c>
      <c r="K162" s="10" t="s">
        <v>874</v>
      </c>
      <c r="L162" s="6" t="s">
        <v>99</v>
      </c>
      <c r="M162" s="15">
        <v>9856</v>
      </c>
    </row>
    <row r="163" spans="1:13" ht="23.25" x14ac:dyDescent="0.35">
      <c r="A163" s="29">
        <v>43445</v>
      </c>
      <c r="B163" s="6">
        <v>62</v>
      </c>
      <c r="C163" s="14" t="s">
        <v>875</v>
      </c>
      <c r="D163" s="7" t="s">
        <v>876</v>
      </c>
      <c r="E163" s="6" t="s">
        <v>877</v>
      </c>
      <c r="F163" s="8" t="s">
        <v>878</v>
      </c>
      <c r="G163" s="32" t="s">
        <v>97</v>
      </c>
      <c r="H163" s="12">
        <v>242430</v>
      </c>
      <c r="I163" s="9" t="s">
        <v>184</v>
      </c>
      <c r="J163" s="16" t="s">
        <v>879</v>
      </c>
      <c r="K163" s="10" t="s">
        <v>880</v>
      </c>
      <c r="L163" s="6" t="s">
        <v>99</v>
      </c>
      <c r="M163" s="15">
        <v>30000</v>
      </c>
    </row>
    <row r="164" spans="1:13" ht="23.25" x14ac:dyDescent="0.35">
      <c r="A164" s="29">
        <v>43458</v>
      </c>
      <c r="B164" s="6">
        <v>62</v>
      </c>
      <c r="C164" s="14" t="s">
        <v>881</v>
      </c>
      <c r="D164" s="7" t="s">
        <v>882</v>
      </c>
      <c r="E164" s="6" t="s">
        <v>883</v>
      </c>
      <c r="F164" s="8" t="s">
        <v>884</v>
      </c>
      <c r="G164" s="32">
        <v>420000</v>
      </c>
      <c r="H164" s="12">
        <v>242065</v>
      </c>
      <c r="I164" s="9" t="s">
        <v>193</v>
      </c>
      <c r="J164" s="16" t="s">
        <v>885</v>
      </c>
      <c r="K164" s="10" t="s">
        <v>886</v>
      </c>
      <c r="L164" s="6" t="s">
        <v>99</v>
      </c>
      <c r="M164" s="15">
        <v>21000</v>
      </c>
    </row>
    <row r="165" spans="1:13" ht="23.25" x14ac:dyDescent="0.35">
      <c r="A165" s="29">
        <v>43460</v>
      </c>
      <c r="B165" s="6">
        <v>62</v>
      </c>
      <c r="C165" s="14" t="s">
        <v>887</v>
      </c>
      <c r="D165" s="7" t="s">
        <v>888</v>
      </c>
      <c r="E165" s="6" t="s">
        <v>889</v>
      </c>
      <c r="F165" s="8" t="s">
        <v>890</v>
      </c>
      <c r="G165" s="32">
        <v>880000</v>
      </c>
      <c r="H165" s="12">
        <v>242065</v>
      </c>
      <c r="I165" s="9" t="s">
        <v>37</v>
      </c>
      <c r="J165" s="16" t="s">
        <v>891</v>
      </c>
      <c r="K165" s="10" t="s">
        <v>892</v>
      </c>
      <c r="L165" s="6" t="s">
        <v>99</v>
      </c>
      <c r="M165" s="15">
        <v>44000</v>
      </c>
    </row>
    <row r="166" spans="1:13" ht="23.25" x14ac:dyDescent="0.35">
      <c r="A166" s="29">
        <v>43479</v>
      </c>
      <c r="B166" s="6">
        <v>62</v>
      </c>
      <c r="C166" s="14" t="s">
        <v>893</v>
      </c>
      <c r="D166" s="7" t="s">
        <v>894</v>
      </c>
      <c r="E166" s="6" t="s">
        <v>895</v>
      </c>
      <c r="F166" s="8" t="s">
        <v>896</v>
      </c>
      <c r="G166" s="32">
        <v>400000</v>
      </c>
      <c r="H166" s="12">
        <v>241882</v>
      </c>
      <c r="I166" s="9" t="s">
        <v>195</v>
      </c>
      <c r="J166" s="16" t="s">
        <v>897</v>
      </c>
      <c r="K166" s="10" t="s">
        <v>898</v>
      </c>
      <c r="L166" s="6" t="s">
        <v>99</v>
      </c>
      <c r="M166" s="15">
        <v>20000</v>
      </c>
    </row>
    <row r="167" spans="1:13" ht="23.25" x14ac:dyDescent="0.35">
      <c r="A167" s="29">
        <v>43530</v>
      </c>
      <c r="B167" s="6">
        <v>62</v>
      </c>
      <c r="C167" s="14" t="s">
        <v>901</v>
      </c>
      <c r="D167" s="7" t="s">
        <v>902</v>
      </c>
      <c r="E167" s="6" t="s">
        <v>903</v>
      </c>
      <c r="F167" s="67" t="s">
        <v>97</v>
      </c>
      <c r="G167" s="32">
        <v>321000</v>
      </c>
      <c r="H167" s="32" t="s">
        <v>97</v>
      </c>
      <c r="I167" s="9" t="s">
        <v>42</v>
      </c>
      <c r="J167" s="16" t="s">
        <v>904</v>
      </c>
      <c r="K167" s="10" t="s">
        <v>135</v>
      </c>
      <c r="L167" s="6" t="s">
        <v>99</v>
      </c>
      <c r="M167" s="15">
        <v>16050</v>
      </c>
    </row>
    <row r="168" spans="1:13" ht="23.25" x14ac:dyDescent="0.35">
      <c r="A168" s="29">
        <v>43622</v>
      </c>
      <c r="B168" s="6">
        <v>62</v>
      </c>
      <c r="C168" s="14" t="s">
        <v>905</v>
      </c>
      <c r="D168" s="7" t="s">
        <v>906</v>
      </c>
      <c r="E168" s="6" t="s">
        <v>907</v>
      </c>
      <c r="F168" s="8" t="s">
        <v>630</v>
      </c>
      <c r="G168" s="32">
        <v>400000</v>
      </c>
      <c r="H168" s="12">
        <v>242888</v>
      </c>
      <c r="I168" s="9" t="s">
        <v>171</v>
      </c>
      <c r="J168" s="16" t="s">
        <v>908</v>
      </c>
      <c r="K168" s="10" t="s">
        <v>866</v>
      </c>
      <c r="L168" s="6" t="s">
        <v>99</v>
      </c>
      <c r="M168" s="15">
        <v>12500</v>
      </c>
    </row>
    <row r="169" spans="1:13" ht="23.25" x14ac:dyDescent="0.35">
      <c r="A169" s="29">
        <v>43656</v>
      </c>
      <c r="B169" s="6">
        <v>62</v>
      </c>
      <c r="C169" s="14" t="s">
        <v>910</v>
      </c>
      <c r="D169" s="7" t="s">
        <v>911</v>
      </c>
      <c r="E169" s="6" t="s">
        <v>912</v>
      </c>
      <c r="F169" s="8" t="s">
        <v>913</v>
      </c>
      <c r="G169" s="32">
        <v>220000</v>
      </c>
      <c r="H169" s="32" t="s">
        <v>97</v>
      </c>
      <c r="I169" s="9" t="s">
        <v>213</v>
      </c>
      <c r="J169" s="16" t="s">
        <v>1286</v>
      </c>
      <c r="K169" s="10" t="s">
        <v>914</v>
      </c>
      <c r="L169" s="6" t="s">
        <v>99</v>
      </c>
      <c r="M169" s="15">
        <v>11000</v>
      </c>
    </row>
    <row r="170" spans="1:13" ht="23.25" x14ac:dyDescent="0.35">
      <c r="A170" s="29">
        <v>43671</v>
      </c>
      <c r="B170" s="6">
        <v>62</v>
      </c>
      <c r="C170" s="14" t="s">
        <v>916</v>
      </c>
      <c r="D170" s="7" t="s">
        <v>917</v>
      </c>
      <c r="E170" s="6" t="s">
        <v>918</v>
      </c>
      <c r="F170" s="8" t="s">
        <v>757</v>
      </c>
      <c r="G170" s="32">
        <v>441910</v>
      </c>
      <c r="H170" s="32" t="s">
        <v>97</v>
      </c>
      <c r="I170" s="9" t="s">
        <v>40</v>
      </c>
      <c r="J170" s="16" t="s">
        <v>919</v>
      </c>
      <c r="K170" s="10" t="s">
        <v>96</v>
      </c>
      <c r="L170" s="6" t="s">
        <v>99</v>
      </c>
      <c r="M170" s="15">
        <v>22095.5</v>
      </c>
    </row>
    <row r="171" spans="1:13" ht="23.25" x14ac:dyDescent="0.35">
      <c r="A171" s="29">
        <v>43693</v>
      </c>
      <c r="B171" s="6">
        <v>62</v>
      </c>
      <c r="C171" s="14" t="s">
        <v>921</v>
      </c>
      <c r="D171" s="7" t="s">
        <v>922</v>
      </c>
      <c r="E171" s="6" t="s">
        <v>923</v>
      </c>
      <c r="F171" s="8" t="s">
        <v>477</v>
      </c>
      <c r="G171" s="32">
        <v>3600</v>
      </c>
      <c r="H171" s="12">
        <v>241669</v>
      </c>
      <c r="I171" s="9" t="s">
        <v>240</v>
      </c>
      <c r="J171" s="16" t="s">
        <v>1287</v>
      </c>
      <c r="K171" s="10" t="s">
        <v>924</v>
      </c>
      <c r="L171" s="6" t="s">
        <v>99</v>
      </c>
      <c r="M171" s="15">
        <v>3600</v>
      </c>
    </row>
    <row r="172" spans="1:13" ht="23.25" x14ac:dyDescent="0.35">
      <c r="A172" s="29">
        <v>43693</v>
      </c>
      <c r="B172" s="6">
        <v>62</v>
      </c>
      <c r="C172" s="14" t="s">
        <v>925</v>
      </c>
      <c r="D172" s="7" t="s">
        <v>926</v>
      </c>
      <c r="E172" s="6" t="s">
        <v>927</v>
      </c>
      <c r="F172" s="8" t="s">
        <v>518</v>
      </c>
      <c r="G172" s="32">
        <v>3600</v>
      </c>
      <c r="H172" s="12">
        <v>241669</v>
      </c>
      <c r="I172" s="9" t="s">
        <v>241</v>
      </c>
      <c r="J172" s="16" t="s">
        <v>1288</v>
      </c>
      <c r="K172" s="10" t="s">
        <v>928</v>
      </c>
      <c r="L172" s="6" t="s">
        <v>99</v>
      </c>
      <c r="M172" s="15">
        <v>3600</v>
      </c>
    </row>
    <row r="173" spans="1:13" ht="23.25" x14ac:dyDescent="0.35">
      <c r="A173" s="29">
        <v>43693</v>
      </c>
      <c r="B173" s="6">
        <v>62</v>
      </c>
      <c r="C173" s="14" t="s">
        <v>929</v>
      </c>
      <c r="D173" s="7" t="s">
        <v>930</v>
      </c>
      <c r="E173" s="6" t="s">
        <v>931</v>
      </c>
      <c r="F173" s="8" t="s">
        <v>459</v>
      </c>
      <c r="G173" s="32">
        <v>3600</v>
      </c>
      <c r="H173" s="12">
        <v>242399</v>
      </c>
      <c r="I173" s="9" t="s">
        <v>243</v>
      </c>
      <c r="J173" s="16" t="s">
        <v>1289</v>
      </c>
      <c r="K173" s="10" t="s">
        <v>932</v>
      </c>
      <c r="L173" s="6" t="s">
        <v>99</v>
      </c>
      <c r="M173" s="15">
        <v>3600</v>
      </c>
    </row>
    <row r="174" spans="1:13" ht="23.25" x14ac:dyDescent="0.35">
      <c r="A174" s="29">
        <v>43693</v>
      </c>
      <c r="B174" s="6">
        <v>62</v>
      </c>
      <c r="C174" s="14" t="s">
        <v>933</v>
      </c>
      <c r="D174" s="7" t="s">
        <v>934</v>
      </c>
      <c r="E174" s="6" t="s">
        <v>935</v>
      </c>
      <c r="F174" s="8" t="s">
        <v>536</v>
      </c>
      <c r="G174" s="32">
        <v>3600</v>
      </c>
      <c r="H174" s="12">
        <v>241669</v>
      </c>
      <c r="I174" s="9" t="s">
        <v>244</v>
      </c>
      <c r="J174" s="16" t="s">
        <v>1290</v>
      </c>
      <c r="K174" s="10" t="s">
        <v>936</v>
      </c>
      <c r="L174" s="6" t="s">
        <v>99</v>
      </c>
      <c r="M174" s="15">
        <v>3600</v>
      </c>
    </row>
    <row r="175" spans="1:13" ht="23.25" x14ac:dyDescent="0.35">
      <c r="A175" s="29">
        <v>43704</v>
      </c>
      <c r="B175" s="6">
        <v>62</v>
      </c>
      <c r="C175" s="14" t="s">
        <v>937</v>
      </c>
      <c r="D175" s="7" t="s">
        <v>938</v>
      </c>
      <c r="E175" s="6" t="s">
        <v>939</v>
      </c>
      <c r="F175" s="8" t="s">
        <v>453</v>
      </c>
      <c r="G175" s="32">
        <v>3600</v>
      </c>
      <c r="H175" s="12">
        <v>242034</v>
      </c>
      <c r="I175" s="9" t="s">
        <v>242</v>
      </c>
      <c r="J175" s="16" t="s">
        <v>1291</v>
      </c>
      <c r="K175" s="10" t="s">
        <v>940</v>
      </c>
      <c r="L175" s="6" t="s">
        <v>99</v>
      </c>
      <c r="M175" s="15">
        <v>3600</v>
      </c>
    </row>
    <row r="176" spans="1:13" ht="23.25" x14ac:dyDescent="0.35">
      <c r="A176" s="29">
        <v>43769</v>
      </c>
      <c r="B176" s="14">
        <v>63</v>
      </c>
      <c r="C176" s="14" t="s">
        <v>1059</v>
      </c>
      <c r="D176" s="7" t="s">
        <v>1002</v>
      </c>
      <c r="E176" s="6" t="s">
        <v>263</v>
      </c>
      <c r="F176" s="7" t="s">
        <v>1115</v>
      </c>
      <c r="G176" s="32">
        <v>599500</v>
      </c>
      <c r="H176" s="44">
        <v>44104</v>
      </c>
      <c r="I176" s="6" t="s">
        <v>34</v>
      </c>
      <c r="J176" s="10" t="s">
        <v>1168</v>
      </c>
      <c r="K176" s="10" t="s">
        <v>107</v>
      </c>
      <c r="L176" s="6" t="s">
        <v>99</v>
      </c>
      <c r="M176" s="15">
        <v>29975</v>
      </c>
    </row>
    <row r="177" spans="1:13" ht="23.25" x14ac:dyDescent="0.35">
      <c r="A177" s="29">
        <v>43776</v>
      </c>
      <c r="B177" s="14">
        <v>63</v>
      </c>
      <c r="C177" s="14" t="s">
        <v>1071</v>
      </c>
      <c r="D177" s="7" t="s">
        <v>1014</v>
      </c>
      <c r="E177" s="6" t="s">
        <v>283</v>
      </c>
      <c r="F177" s="7" t="s">
        <v>1127</v>
      </c>
      <c r="G177" s="32">
        <v>360000</v>
      </c>
      <c r="H177" s="44">
        <v>44104</v>
      </c>
      <c r="I177" s="6" t="s">
        <v>177</v>
      </c>
      <c r="J177" s="10" t="s">
        <v>1170</v>
      </c>
      <c r="K177" s="10" t="s">
        <v>856</v>
      </c>
      <c r="L177" s="6" t="s">
        <v>99</v>
      </c>
      <c r="M177" s="15">
        <v>18000</v>
      </c>
    </row>
    <row r="178" spans="1:13" ht="23.25" x14ac:dyDescent="0.35">
      <c r="A178" s="29">
        <v>43780</v>
      </c>
      <c r="B178" s="14">
        <v>63</v>
      </c>
      <c r="C178" s="14" t="s">
        <v>1072</v>
      </c>
      <c r="D178" s="7" t="s">
        <v>1015</v>
      </c>
      <c r="E178" s="6" t="s">
        <v>284</v>
      </c>
      <c r="F178" s="7" t="s">
        <v>1128</v>
      </c>
      <c r="G178" s="32">
        <v>197106.84</v>
      </c>
      <c r="H178" s="44">
        <v>44104</v>
      </c>
      <c r="I178" s="6" t="s">
        <v>285</v>
      </c>
      <c r="J178" s="10" t="s">
        <v>1171</v>
      </c>
      <c r="K178" s="10" t="s">
        <v>978</v>
      </c>
      <c r="L178" s="6" t="s">
        <v>99</v>
      </c>
      <c r="M178" s="15">
        <v>9856</v>
      </c>
    </row>
    <row r="179" spans="1:13" ht="23.25" x14ac:dyDescent="0.35">
      <c r="A179" s="29">
        <v>43780</v>
      </c>
      <c r="B179" s="14">
        <v>63</v>
      </c>
      <c r="C179" s="14" t="s">
        <v>1073</v>
      </c>
      <c r="D179" s="7" t="s">
        <v>1016</v>
      </c>
      <c r="E179" s="6" t="s">
        <v>286</v>
      </c>
      <c r="F179" s="7" t="s">
        <v>1129</v>
      </c>
      <c r="G179" s="32">
        <v>498600</v>
      </c>
      <c r="H179" s="44">
        <v>43840</v>
      </c>
      <c r="I179" s="6" t="s">
        <v>196</v>
      </c>
      <c r="J179" s="10" t="s">
        <v>1294</v>
      </c>
      <c r="K179" s="10" t="s">
        <v>874</v>
      </c>
      <c r="L179" s="6" t="s">
        <v>99</v>
      </c>
      <c r="M179" s="15">
        <v>24930</v>
      </c>
    </row>
    <row r="180" spans="1:13" ht="23.25" x14ac:dyDescent="0.35">
      <c r="A180" s="29">
        <v>43787</v>
      </c>
      <c r="B180" s="14">
        <v>63</v>
      </c>
      <c r="C180" s="14" t="s">
        <v>1075</v>
      </c>
      <c r="D180" s="7" t="s">
        <v>1018</v>
      </c>
      <c r="E180" s="6" t="s">
        <v>289</v>
      </c>
      <c r="F180" s="7" t="s">
        <v>1131</v>
      </c>
      <c r="G180" s="32">
        <v>48000</v>
      </c>
      <c r="H180" s="44">
        <v>44165</v>
      </c>
      <c r="I180" s="6" t="s">
        <v>290</v>
      </c>
      <c r="J180" s="10" t="s">
        <v>1172</v>
      </c>
      <c r="K180" s="10" t="s">
        <v>979</v>
      </c>
      <c r="L180" s="6" t="s">
        <v>99</v>
      </c>
      <c r="M180" s="15">
        <v>48000</v>
      </c>
    </row>
    <row r="181" spans="1:13" ht="23.25" x14ac:dyDescent="0.35">
      <c r="A181" s="29">
        <v>43790</v>
      </c>
      <c r="B181" s="14">
        <v>63</v>
      </c>
      <c r="C181" s="14" t="s">
        <v>1076</v>
      </c>
      <c r="D181" s="7" t="s">
        <v>1019</v>
      </c>
      <c r="E181" s="6" t="s">
        <v>291</v>
      </c>
      <c r="F181" s="7" t="s">
        <v>1132</v>
      </c>
      <c r="G181" s="32">
        <v>12500</v>
      </c>
      <c r="H181" s="44">
        <v>44104</v>
      </c>
      <c r="I181" s="6" t="s">
        <v>200</v>
      </c>
      <c r="J181" s="10" t="s">
        <v>1173</v>
      </c>
      <c r="K181" s="10" t="s">
        <v>868</v>
      </c>
      <c r="L181" s="6" t="s">
        <v>99</v>
      </c>
      <c r="M181" s="15">
        <v>12500</v>
      </c>
    </row>
    <row r="182" spans="1:13" ht="23.25" x14ac:dyDescent="0.35">
      <c r="A182" s="29">
        <v>43790</v>
      </c>
      <c r="B182" s="14">
        <v>63</v>
      </c>
      <c r="C182" s="14" t="s">
        <v>1077</v>
      </c>
      <c r="D182" s="7" t="s">
        <v>1020</v>
      </c>
      <c r="E182" s="6" t="s">
        <v>292</v>
      </c>
      <c r="F182" s="7" t="s">
        <v>1133</v>
      </c>
      <c r="G182" s="32">
        <v>15191</v>
      </c>
      <c r="H182" s="44">
        <v>44104</v>
      </c>
      <c r="I182" s="6" t="s">
        <v>37</v>
      </c>
      <c r="J182" s="10" t="s">
        <v>1174</v>
      </c>
      <c r="K182" s="10" t="s">
        <v>892</v>
      </c>
      <c r="L182" s="6" t="s">
        <v>99</v>
      </c>
      <c r="M182" s="15">
        <v>15191</v>
      </c>
    </row>
    <row r="183" spans="1:13" ht="23.25" x14ac:dyDescent="0.35">
      <c r="A183" s="29">
        <v>43791</v>
      </c>
      <c r="B183" s="14">
        <v>63</v>
      </c>
      <c r="C183" s="14" t="s">
        <v>1079</v>
      </c>
      <c r="D183" s="7" t="s">
        <v>1022</v>
      </c>
      <c r="E183" s="6" t="s">
        <v>295</v>
      </c>
      <c r="F183" s="7" t="s">
        <v>1135</v>
      </c>
      <c r="G183" s="32">
        <v>2119249.44</v>
      </c>
      <c r="H183" s="44">
        <v>44104</v>
      </c>
      <c r="I183" s="6" t="s">
        <v>78</v>
      </c>
      <c r="J183" s="10" t="s">
        <v>1293</v>
      </c>
      <c r="K183" s="10" t="s">
        <v>89</v>
      </c>
      <c r="L183" s="6" t="s">
        <v>99</v>
      </c>
      <c r="M183" s="15">
        <v>105963</v>
      </c>
    </row>
    <row r="184" spans="1:13" ht="23.25" x14ac:dyDescent="0.35">
      <c r="A184" s="29">
        <v>43795</v>
      </c>
      <c r="B184" s="14">
        <v>63</v>
      </c>
      <c r="C184" s="14" t="s">
        <v>1081</v>
      </c>
      <c r="D184" s="7" t="s">
        <v>1024</v>
      </c>
      <c r="E184" s="6" t="s">
        <v>298</v>
      </c>
      <c r="F184" s="7" t="s">
        <v>1137</v>
      </c>
      <c r="G184" s="32">
        <v>17427</v>
      </c>
      <c r="H184" s="44">
        <v>44104</v>
      </c>
      <c r="I184" s="6" t="s">
        <v>203</v>
      </c>
      <c r="J184" s="10" t="s">
        <v>1176</v>
      </c>
      <c r="K184" s="10" t="s">
        <v>867</v>
      </c>
      <c r="L184" s="6" t="s">
        <v>99</v>
      </c>
      <c r="M184" s="15">
        <v>17427</v>
      </c>
    </row>
    <row r="185" spans="1:13" ht="23.25" x14ac:dyDescent="0.35">
      <c r="A185" s="29">
        <v>43795</v>
      </c>
      <c r="B185" s="14">
        <v>63</v>
      </c>
      <c r="C185" s="14" t="s">
        <v>1082</v>
      </c>
      <c r="D185" s="7" t="s">
        <v>1025</v>
      </c>
      <c r="E185" s="6" t="s">
        <v>299</v>
      </c>
      <c r="F185" s="7" t="s">
        <v>1138</v>
      </c>
      <c r="G185" s="32">
        <v>105000</v>
      </c>
      <c r="H185" s="44">
        <v>43890</v>
      </c>
      <c r="I185" s="6" t="s">
        <v>300</v>
      </c>
      <c r="J185" s="10" t="s">
        <v>1177</v>
      </c>
      <c r="K185" s="10" t="s">
        <v>981</v>
      </c>
      <c r="L185" s="6" t="s">
        <v>99</v>
      </c>
      <c r="M185" s="15">
        <v>105000</v>
      </c>
    </row>
    <row r="186" spans="1:13" ht="23.25" x14ac:dyDescent="0.35">
      <c r="A186" s="29">
        <v>43798</v>
      </c>
      <c r="B186" s="14">
        <v>63</v>
      </c>
      <c r="C186" s="14" t="s">
        <v>1083</v>
      </c>
      <c r="D186" s="7" t="s">
        <v>1026</v>
      </c>
      <c r="E186" s="6" t="s">
        <v>301</v>
      </c>
      <c r="F186" s="7" t="s">
        <v>1139</v>
      </c>
      <c r="G186" s="32">
        <v>1229000</v>
      </c>
      <c r="H186" s="44">
        <v>44104</v>
      </c>
      <c r="I186" s="6" t="s">
        <v>78</v>
      </c>
      <c r="J186" s="10" t="s">
        <v>1178</v>
      </c>
      <c r="K186" s="10" t="s">
        <v>89</v>
      </c>
      <c r="L186" s="6" t="s">
        <v>99</v>
      </c>
      <c r="M186" s="15">
        <v>61450</v>
      </c>
    </row>
    <row r="187" spans="1:13" ht="23.25" x14ac:dyDescent="0.35">
      <c r="A187" s="29">
        <v>43798</v>
      </c>
      <c r="B187" s="14">
        <v>63</v>
      </c>
      <c r="C187" s="14" t="s">
        <v>1084</v>
      </c>
      <c r="D187" s="7" t="s">
        <v>1027</v>
      </c>
      <c r="E187" s="6" t="s">
        <v>302</v>
      </c>
      <c r="F187" s="7" t="s">
        <v>1140</v>
      </c>
      <c r="G187" s="32">
        <v>187250</v>
      </c>
      <c r="H187" s="44">
        <v>44104</v>
      </c>
      <c r="I187" s="6" t="s">
        <v>303</v>
      </c>
      <c r="J187" s="10" t="s">
        <v>1295</v>
      </c>
      <c r="K187" s="10" t="s">
        <v>983</v>
      </c>
      <c r="L187" s="6" t="s">
        <v>99</v>
      </c>
      <c r="M187" s="15">
        <v>9363</v>
      </c>
    </row>
    <row r="188" spans="1:13" ht="23.25" x14ac:dyDescent="0.35">
      <c r="A188" s="29">
        <v>43802</v>
      </c>
      <c r="B188" s="14">
        <v>63</v>
      </c>
      <c r="C188" s="14" t="s">
        <v>1085</v>
      </c>
      <c r="D188" s="7" t="s">
        <v>1028</v>
      </c>
      <c r="E188" s="6" t="s">
        <v>304</v>
      </c>
      <c r="F188" s="7" t="s">
        <v>1141</v>
      </c>
      <c r="G188" s="32">
        <v>107000</v>
      </c>
      <c r="H188" s="32" t="s">
        <v>97</v>
      </c>
      <c r="I188" s="6" t="s">
        <v>213</v>
      </c>
      <c r="J188" s="10" t="s">
        <v>1179</v>
      </c>
      <c r="K188" s="10" t="s">
        <v>914</v>
      </c>
      <c r="L188" s="6" t="s">
        <v>99</v>
      </c>
      <c r="M188" s="15">
        <v>5350</v>
      </c>
    </row>
    <row r="189" spans="1:13" ht="23.25" x14ac:dyDescent="0.35">
      <c r="A189" s="29">
        <v>43815</v>
      </c>
      <c r="B189" s="14">
        <v>63</v>
      </c>
      <c r="C189" s="14" t="s">
        <v>1088</v>
      </c>
      <c r="D189" s="7" t="s">
        <v>1031</v>
      </c>
      <c r="E189" s="6" t="s">
        <v>307</v>
      </c>
      <c r="F189" s="7" t="s">
        <v>1296</v>
      </c>
      <c r="G189" s="32">
        <v>122408</v>
      </c>
      <c r="H189" s="44">
        <v>44104</v>
      </c>
      <c r="I189" s="6" t="s">
        <v>201</v>
      </c>
      <c r="J189" s="10" t="s">
        <v>1182</v>
      </c>
      <c r="K189" s="10" t="s">
        <v>855</v>
      </c>
      <c r="L189" s="6" t="s">
        <v>99</v>
      </c>
      <c r="M189" s="15">
        <v>6121</v>
      </c>
    </row>
    <row r="190" spans="1:13" ht="23.25" x14ac:dyDescent="0.35">
      <c r="A190" s="29">
        <v>43823</v>
      </c>
      <c r="B190" s="14">
        <v>63</v>
      </c>
      <c r="C190" s="14" t="s">
        <v>1089</v>
      </c>
      <c r="D190" s="7" t="s">
        <v>1032</v>
      </c>
      <c r="E190" s="6" t="s">
        <v>308</v>
      </c>
      <c r="F190" s="7" t="s">
        <v>1144</v>
      </c>
      <c r="G190" s="32">
        <v>344914.5</v>
      </c>
      <c r="H190" s="44">
        <v>43854</v>
      </c>
      <c r="I190" s="6" t="s">
        <v>42</v>
      </c>
      <c r="J190" s="10" t="s">
        <v>1183</v>
      </c>
      <c r="K190" s="10" t="s">
        <v>135</v>
      </c>
      <c r="L190" s="6" t="s">
        <v>99</v>
      </c>
      <c r="M190" s="15">
        <v>17246</v>
      </c>
    </row>
    <row r="191" spans="1:13" ht="23.25" x14ac:dyDescent="0.35">
      <c r="A191" s="29">
        <v>43826</v>
      </c>
      <c r="B191" s="14">
        <v>63</v>
      </c>
      <c r="C191" s="14" t="s">
        <v>1090</v>
      </c>
      <c r="D191" s="7" t="s">
        <v>1033</v>
      </c>
      <c r="E191" s="6" t="s">
        <v>309</v>
      </c>
      <c r="F191" s="7" t="s">
        <v>1145</v>
      </c>
      <c r="G191" s="32">
        <v>420000</v>
      </c>
      <c r="H191" s="44">
        <v>44104</v>
      </c>
      <c r="I191" s="6" t="s">
        <v>193</v>
      </c>
      <c r="J191" s="10" t="s">
        <v>1184</v>
      </c>
      <c r="K191" s="10" t="s">
        <v>886</v>
      </c>
      <c r="L191" s="6" t="s">
        <v>99</v>
      </c>
      <c r="M191" s="15">
        <v>21000</v>
      </c>
    </row>
    <row r="192" spans="1:13" ht="23.25" x14ac:dyDescent="0.35">
      <c r="A192" s="29">
        <v>43826</v>
      </c>
      <c r="B192" s="14">
        <v>63</v>
      </c>
      <c r="C192" s="14" t="s">
        <v>1091</v>
      </c>
      <c r="D192" s="7" t="s">
        <v>1034</v>
      </c>
      <c r="E192" s="6" t="s">
        <v>310</v>
      </c>
      <c r="F192" s="7" t="s">
        <v>1146</v>
      </c>
      <c r="G192" s="32">
        <v>2000000</v>
      </c>
      <c r="H192" s="44">
        <v>44195</v>
      </c>
      <c r="I192" s="6" t="s">
        <v>311</v>
      </c>
      <c r="J192" s="10" t="s">
        <v>1185</v>
      </c>
      <c r="K192" s="10" t="s">
        <v>984</v>
      </c>
      <c r="L192" s="6" t="s">
        <v>99</v>
      </c>
      <c r="M192" s="15">
        <v>100000</v>
      </c>
    </row>
    <row r="193" spans="1:14" ht="23.25" x14ac:dyDescent="0.35">
      <c r="A193" s="29">
        <v>43903</v>
      </c>
      <c r="B193" s="14">
        <v>63</v>
      </c>
      <c r="C193" s="14" t="s">
        <v>1095</v>
      </c>
      <c r="D193" s="7" t="s">
        <v>1038</v>
      </c>
      <c r="E193" s="6" t="s">
        <v>317</v>
      </c>
      <c r="F193" s="7" t="s">
        <v>1150</v>
      </c>
      <c r="G193" s="32">
        <v>15655</v>
      </c>
      <c r="H193" s="32" t="s">
        <v>97</v>
      </c>
      <c r="I193" s="6" t="s">
        <v>318</v>
      </c>
      <c r="J193" s="10" t="s">
        <v>1188</v>
      </c>
      <c r="K193" s="10" t="s">
        <v>987</v>
      </c>
      <c r="L193" s="6" t="s">
        <v>99</v>
      </c>
      <c r="M193" s="15">
        <v>15655</v>
      </c>
    </row>
    <row r="194" spans="1:14" ht="23.25" x14ac:dyDescent="0.35">
      <c r="A194" s="29">
        <v>43924</v>
      </c>
      <c r="B194" s="14">
        <v>63</v>
      </c>
      <c r="C194" s="14" t="s">
        <v>1096</v>
      </c>
      <c r="D194" s="7" t="s">
        <v>1039</v>
      </c>
      <c r="E194" s="6" t="s">
        <v>319</v>
      </c>
      <c r="F194" s="7" t="s">
        <v>1151</v>
      </c>
      <c r="G194" s="32">
        <v>149971</v>
      </c>
      <c r="H194" s="32" t="s">
        <v>97</v>
      </c>
      <c r="I194" s="6" t="s">
        <v>988</v>
      </c>
      <c r="J194" s="10" t="s">
        <v>1292</v>
      </c>
      <c r="K194" s="13" t="s">
        <v>1214</v>
      </c>
      <c r="L194" s="6" t="s">
        <v>99</v>
      </c>
      <c r="M194" s="15">
        <v>149971</v>
      </c>
    </row>
    <row r="195" spans="1:14" ht="23.25" x14ac:dyDescent="0.35">
      <c r="A195" s="29">
        <v>43924</v>
      </c>
      <c r="B195" s="14">
        <v>63</v>
      </c>
      <c r="C195" s="14" t="s">
        <v>1207</v>
      </c>
      <c r="D195" s="7" t="s">
        <v>1208</v>
      </c>
      <c r="E195" s="6" t="s">
        <v>320</v>
      </c>
      <c r="F195" s="7" t="s">
        <v>1209</v>
      </c>
      <c r="G195" s="32">
        <v>471870</v>
      </c>
      <c r="H195" s="32" t="s">
        <v>97</v>
      </c>
      <c r="I195" s="6" t="s">
        <v>316</v>
      </c>
      <c r="J195" s="10" t="s">
        <v>1210</v>
      </c>
      <c r="K195" s="10" t="s">
        <v>986</v>
      </c>
      <c r="L195" s="6" t="s">
        <v>99</v>
      </c>
      <c r="M195" s="15">
        <v>471870</v>
      </c>
    </row>
    <row r="196" spans="1:14" ht="23.25" x14ac:dyDescent="0.35">
      <c r="A196" s="29">
        <v>43935</v>
      </c>
      <c r="B196" s="14">
        <v>63</v>
      </c>
      <c r="C196" s="14" t="s">
        <v>1097</v>
      </c>
      <c r="D196" s="7" t="s">
        <v>1040</v>
      </c>
      <c r="E196" s="6" t="s">
        <v>321</v>
      </c>
      <c r="F196" s="7" t="s">
        <v>1152</v>
      </c>
      <c r="G196" s="32">
        <v>4995000</v>
      </c>
      <c r="H196" s="44">
        <v>44055</v>
      </c>
      <c r="I196" s="6" t="s">
        <v>322</v>
      </c>
      <c r="J196" s="10" t="s">
        <v>1189</v>
      </c>
      <c r="K196" s="10" t="s">
        <v>989</v>
      </c>
      <c r="L196" s="6" t="s">
        <v>99</v>
      </c>
      <c r="M196" s="15">
        <v>249750</v>
      </c>
    </row>
    <row r="197" spans="1:14" ht="23.25" x14ac:dyDescent="0.35">
      <c r="A197" s="29">
        <v>43935</v>
      </c>
      <c r="B197" s="14">
        <v>63</v>
      </c>
      <c r="C197" s="14" t="s">
        <v>1098</v>
      </c>
      <c r="D197" s="7" t="s">
        <v>1041</v>
      </c>
      <c r="E197" s="6" t="s">
        <v>323</v>
      </c>
      <c r="F197" s="7" t="s">
        <v>1153</v>
      </c>
      <c r="G197" s="32">
        <v>9737000</v>
      </c>
      <c r="H197" s="32" t="s">
        <v>97</v>
      </c>
      <c r="I197" s="6" t="s">
        <v>163</v>
      </c>
      <c r="J197" s="10" t="s">
        <v>1190</v>
      </c>
      <c r="K197" s="10" t="s">
        <v>760</v>
      </c>
      <c r="L197" s="6" t="s">
        <v>99</v>
      </c>
      <c r="M197" s="15">
        <v>486850</v>
      </c>
    </row>
    <row r="198" spans="1:14" ht="23.25" x14ac:dyDescent="0.35">
      <c r="A198" s="29">
        <v>43951</v>
      </c>
      <c r="B198" s="14">
        <v>63</v>
      </c>
      <c r="C198" s="14" t="s">
        <v>1099</v>
      </c>
      <c r="D198" s="7" t="s">
        <v>1042</v>
      </c>
      <c r="E198" s="6" t="s">
        <v>325</v>
      </c>
      <c r="F198" s="7" t="s">
        <v>1154</v>
      </c>
      <c r="G198" s="32">
        <v>4474875</v>
      </c>
      <c r="H198" s="44">
        <v>44130</v>
      </c>
      <c r="I198" s="6" t="s">
        <v>165</v>
      </c>
      <c r="J198" s="10" t="s">
        <v>1191</v>
      </c>
      <c r="K198" s="10" t="s">
        <v>909</v>
      </c>
      <c r="L198" s="6" t="s">
        <v>99</v>
      </c>
      <c r="M198" s="15">
        <v>223744</v>
      </c>
    </row>
    <row r="199" spans="1:14" ht="23.25" x14ac:dyDescent="0.35">
      <c r="A199" s="29">
        <v>43951</v>
      </c>
      <c r="B199" s="14">
        <v>63</v>
      </c>
      <c r="C199" s="14" t="s">
        <v>1100</v>
      </c>
      <c r="D199" s="7" t="s">
        <v>1043</v>
      </c>
      <c r="E199" s="6" t="s">
        <v>326</v>
      </c>
      <c r="F199" s="7" t="s">
        <v>1155</v>
      </c>
      <c r="G199" s="32">
        <v>14890000</v>
      </c>
      <c r="H199" s="44">
        <v>44071</v>
      </c>
      <c r="I199" s="6" t="s">
        <v>164</v>
      </c>
      <c r="J199" s="10" t="s">
        <v>1192</v>
      </c>
      <c r="K199" s="10" t="s">
        <v>900</v>
      </c>
      <c r="L199" s="6" t="s">
        <v>99</v>
      </c>
      <c r="M199" s="15">
        <v>744500</v>
      </c>
    </row>
    <row r="200" spans="1:14" ht="23.25" x14ac:dyDescent="0.35">
      <c r="A200" s="29">
        <v>43965</v>
      </c>
      <c r="B200" s="14">
        <v>63</v>
      </c>
      <c r="C200" s="14" t="s">
        <v>1101</v>
      </c>
      <c r="D200" s="7" t="s">
        <v>1044</v>
      </c>
      <c r="E200" s="6" t="s">
        <v>327</v>
      </c>
      <c r="F200" s="7" t="s">
        <v>1147</v>
      </c>
      <c r="G200" s="32">
        <v>938570</v>
      </c>
      <c r="H200" s="44">
        <v>44025</v>
      </c>
      <c r="I200" s="6" t="s">
        <v>328</v>
      </c>
      <c r="J200" s="10" t="s">
        <v>1193</v>
      </c>
      <c r="K200" s="10" t="s">
        <v>990</v>
      </c>
      <c r="L200" s="6" t="s">
        <v>99</v>
      </c>
      <c r="M200" s="15">
        <v>46928.5</v>
      </c>
    </row>
    <row r="201" spans="1:14" ht="23.25" x14ac:dyDescent="0.35">
      <c r="A201" s="29">
        <v>43971</v>
      </c>
      <c r="B201" s="14">
        <v>63</v>
      </c>
      <c r="C201" s="14" t="s">
        <v>1102</v>
      </c>
      <c r="D201" s="7" t="s">
        <v>1045</v>
      </c>
      <c r="E201" s="6" t="s">
        <v>329</v>
      </c>
      <c r="F201" s="7" t="s">
        <v>1156</v>
      </c>
      <c r="G201" s="32">
        <v>83100</v>
      </c>
      <c r="H201" s="44">
        <v>44957</v>
      </c>
      <c r="I201" s="6" t="s">
        <v>300</v>
      </c>
      <c r="J201" s="10" t="s">
        <v>1194</v>
      </c>
      <c r="K201" s="10" t="s">
        <v>981</v>
      </c>
      <c r="L201" s="6" t="s">
        <v>99</v>
      </c>
      <c r="M201" s="15">
        <v>83100</v>
      </c>
    </row>
    <row r="202" spans="1:14" ht="23.25" x14ac:dyDescent="0.35">
      <c r="A202" s="29">
        <v>43972</v>
      </c>
      <c r="B202" s="14">
        <v>63</v>
      </c>
      <c r="C202" s="14" t="s">
        <v>1103</v>
      </c>
      <c r="D202" s="7" t="s">
        <v>1046</v>
      </c>
      <c r="E202" s="6" t="s">
        <v>330</v>
      </c>
      <c r="F202" s="7" t="s">
        <v>1157</v>
      </c>
      <c r="G202" s="32">
        <v>15000</v>
      </c>
      <c r="H202" s="32" t="s">
        <v>97</v>
      </c>
      <c r="I202" s="6" t="s">
        <v>205</v>
      </c>
      <c r="J202" s="10" t="s">
        <v>1195</v>
      </c>
      <c r="K202" s="10" t="s">
        <v>759</v>
      </c>
      <c r="L202" s="6" t="s">
        <v>99</v>
      </c>
      <c r="M202" s="15">
        <v>15000</v>
      </c>
    </row>
    <row r="203" spans="1:14" ht="23.25" x14ac:dyDescent="0.35">
      <c r="A203" s="29">
        <v>43997</v>
      </c>
      <c r="B203" s="14">
        <v>63</v>
      </c>
      <c r="C203" s="14" t="s">
        <v>1104</v>
      </c>
      <c r="D203" s="7" t="s">
        <v>1047</v>
      </c>
      <c r="E203" s="6" t="s">
        <v>331</v>
      </c>
      <c r="F203" s="7" t="s">
        <v>1158</v>
      </c>
      <c r="G203" s="32">
        <v>576195</v>
      </c>
      <c r="H203" s="44">
        <v>44368</v>
      </c>
      <c r="I203" s="6" t="s">
        <v>37</v>
      </c>
      <c r="J203" s="10" t="s">
        <v>1196</v>
      </c>
      <c r="K203" s="10" t="s">
        <v>892</v>
      </c>
      <c r="L203" s="6" t="s">
        <v>99</v>
      </c>
      <c r="M203" s="15">
        <v>28810</v>
      </c>
    </row>
    <row r="204" spans="1:14" s="52" customFormat="1" ht="27.75" customHeight="1" x14ac:dyDescent="0.35">
      <c r="A204" s="47">
        <v>44006</v>
      </c>
      <c r="B204" s="14">
        <v>63</v>
      </c>
      <c r="C204" s="46" t="s">
        <v>1278</v>
      </c>
      <c r="D204" s="29" t="s">
        <v>1277</v>
      </c>
      <c r="E204" s="46" t="s">
        <v>1218</v>
      </c>
      <c r="F204" s="49" t="s">
        <v>1276</v>
      </c>
      <c r="G204" s="50">
        <v>8000</v>
      </c>
      <c r="H204" s="44">
        <v>44027</v>
      </c>
      <c r="I204" s="46" t="s">
        <v>1219</v>
      </c>
      <c r="J204" s="49" t="s">
        <v>1275</v>
      </c>
      <c r="K204" s="49" t="s">
        <v>1271</v>
      </c>
      <c r="L204" s="48" t="s">
        <v>99</v>
      </c>
      <c r="M204" s="15">
        <v>8000</v>
      </c>
      <c r="N204" s="51"/>
    </row>
    <row r="205" spans="1:14" s="52" customFormat="1" ht="27.75" customHeight="1" x14ac:dyDescent="0.35">
      <c r="A205" s="47">
        <v>44036</v>
      </c>
      <c r="B205" s="14">
        <v>63</v>
      </c>
      <c r="C205" s="46" t="s">
        <v>1240</v>
      </c>
      <c r="D205" s="29" t="s">
        <v>1241</v>
      </c>
      <c r="E205" s="46" t="s">
        <v>1224</v>
      </c>
      <c r="F205" s="49" t="s">
        <v>1242</v>
      </c>
      <c r="G205" s="50">
        <v>300000</v>
      </c>
      <c r="H205" s="44">
        <v>44081</v>
      </c>
      <c r="I205" s="46" t="s">
        <v>1225</v>
      </c>
      <c r="J205" s="49" t="s">
        <v>1243</v>
      </c>
      <c r="K205" s="49" t="s">
        <v>1244</v>
      </c>
      <c r="L205" s="48" t="s">
        <v>99</v>
      </c>
      <c r="M205" s="15">
        <v>15000</v>
      </c>
      <c r="N205" s="51"/>
    </row>
    <row r="206" spans="1:14" s="52" customFormat="1" ht="27.75" customHeight="1" x14ac:dyDescent="0.35">
      <c r="A206" s="47">
        <v>44050</v>
      </c>
      <c r="B206" s="14">
        <v>63</v>
      </c>
      <c r="C206" s="46" t="s">
        <v>1268</v>
      </c>
      <c r="D206" s="29" t="s">
        <v>1269</v>
      </c>
      <c r="E206" s="46" t="s">
        <v>1226</v>
      </c>
      <c r="F206" s="49" t="s">
        <v>1279</v>
      </c>
      <c r="G206" s="50">
        <v>476150</v>
      </c>
      <c r="H206" s="44">
        <v>44080</v>
      </c>
      <c r="I206" s="46" t="s">
        <v>38</v>
      </c>
      <c r="J206" s="49" t="s">
        <v>1270</v>
      </c>
      <c r="K206" s="49" t="s">
        <v>106</v>
      </c>
      <c r="L206" s="48" t="s">
        <v>99</v>
      </c>
      <c r="M206" s="15">
        <v>23808</v>
      </c>
      <c r="N206" s="51"/>
    </row>
    <row r="207" spans="1:14" s="52" customFormat="1" ht="27.75" customHeight="1" x14ac:dyDescent="0.35">
      <c r="A207" s="47">
        <v>44076</v>
      </c>
      <c r="B207" s="14">
        <v>63</v>
      </c>
      <c r="C207" s="46" t="s">
        <v>1248</v>
      </c>
      <c r="D207" s="29" t="s">
        <v>1249</v>
      </c>
      <c r="E207" s="46" t="s">
        <v>1228</v>
      </c>
      <c r="F207" s="49" t="s">
        <v>1250</v>
      </c>
      <c r="G207" s="50">
        <v>142000</v>
      </c>
      <c r="H207" s="32" t="s">
        <v>97</v>
      </c>
      <c r="I207" s="46" t="s">
        <v>185</v>
      </c>
      <c r="J207" s="49" t="s">
        <v>1251</v>
      </c>
      <c r="K207" s="49" t="s">
        <v>1274</v>
      </c>
      <c r="L207" s="48" t="s">
        <v>99</v>
      </c>
      <c r="M207" s="15">
        <v>7100</v>
      </c>
      <c r="N207" s="51"/>
    </row>
    <row r="208" spans="1:14" s="52" customFormat="1" ht="27.75" customHeight="1" x14ac:dyDescent="0.35">
      <c r="A208" s="47">
        <v>44085</v>
      </c>
      <c r="B208" s="14">
        <v>63</v>
      </c>
      <c r="C208" s="46" t="s">
        <v>1252</v>
      </c>
      <c r="D208" s="29" t="s">
        <v>1253</v>
      </c>
      <c r="E208" s="46" t="s">
        <v>1229</v>
      </c>
      <c r="F208" s="49" t="s">
        <v>1254</v>
      </c>
      <c r="G208" s="50">
        <v>125190</v>
      </c>
      <c r="H208" s="32" t="s">
        <v>97</v>
      </c>
      <c r="I208" s="46" t="s">
        <v>1230</v>
      </c>
      <c r="J208" s="49" t="s">
        <v>1255</v>
      </c>
      <c r="K208" s="49" t="s">
        <v>1256</v>
      </c>
      <c r="L208" s="48" t="s">
        <v>99</v>
      </c>
      <c r="M208" s="15">
        <v>6260</v>
      </c>
      <c r="N208" s="51"/>
    </row>
    <row r="209" spans="1:252" s="52" customFormat="1" ht="27.75" customHeight="1" x14ac:dyDescent="0.35">
      <c r="A209" s="47">
        <v>44099</v>
      </c>
      <c r="B209" s="14">
        <v>63</v>
      </c>
      <c r="C209" s="46" t="s">
        <v>1257</v>
      </c>
      <c r="D209" s="29" t="s">
        <v>1258</v>
      </c>
      <c r="E209" s="46" t="s">
        <v>1231</v>
      </c>
      <c r="F209" s="49" t="s">
        <v>1259</v>
      </c>
      <c r="G209" s="50">
        <v>496480</v>
      </c>
      <c r="H209" s="32" t="s">
        <v>97</v>
      </c>
      <c r="I209" s="46" t="s">
        <v>42</v>
      </c>
      <c r="J209" s="49" t="s">
        <v>1260</v>
      </c>
      <c r="K209" s="49" t="s">
        <v>135</v>
      </c>
      <c r="L209" s="48" t="s">
        <v>99</v>
      </c>
      <c r="M209" s="15">
        <v>24824</v>
      </c>
      <c r="N209" s="51"/>
    </row>
    <row r="210" spans="1:252" x14ac:dyDescent="0.35">
      <c r="A210" s="189" t="s">
        <v>1199</v>
      </c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1"/>
      <c r="M210" s="70">
        <f>SUM(M139:M209)</f>
        <v>4355296.5</v>
      </c>
    </row>
    <row r="211" spans="1:252" ht="23.25" x14ac:dyDescent="0.35">
      <c r="A211" s="29">
        <v>43560</v>
      </c>
      <c r="B211" s="14">
        <v>62</v>
      </c>
      <c r="C211" s="14" t="s">
        <v>942</v>
      </c>
      <c r="D211" s="7" t="s">
        <v>943</v>
      </c>
      <c r="E211" s="6" t="s">
        <v>944</v>
      </c>
      <c r="F211" s="7" t="s">
        <v>945</v>
      </c>
      <c r="G211" s="32">
        <v>999380</v>
      </c>
      <c r="H211" s="35">
        <v>242067</v>
      </c>
      <c r="I211" s="6" t="s">
        <v>166</v>
      </c>
      <c r="J211" s="10" t="s">
        <v>946</v>
      </c>
      <c r="K211" s="10" t="s">
        <v>397</v>
      </c>
      <c r="L211" s="6" t="s">
        <v>941</v>
      </c>
      <c r="M211" s="15">
        <v>49969</v>
      </c>
    </row>
    <row r="212" spans="1:252" ht="23.25" x14ac:dyDescent="0.35">
      <c r="A212" s="29">
        <v>43560</v>
      </c>
      <c r="B212" s="14">
        <v>62</v>
      </c>
      <c r="C212" s="14" t="s">
        <v>947</v>
      </c>
      <c r="D212" s="7" t="s">
        <v>948</v>
      </c>
      <c r="E212" s="6" t="s">
        <v>949</v>
      </c>
      <c r="F212" s="7" t="s">
        <v>950</v>
      </c>
      <c r="G212" s="32">
        <v>2493100</v>
      </c>
      <c r="H212" s="35">
        <v>242067</v>
      </c>
      <c r="I212" s="6" t="s">
        <v>166</v>
      </c>
      <c r="J212" s="10" t="s">
        <v>951</v>
      </c>
      <c r="K212" s="10" t="s">
        <v>397</v>
      </c>
      <c r="L212" s="6" t="s">
        <v>941</v>
      </c>
      <c r="M212" s="15">
        <v>124655</v>
      </c>
    </row>
    <row r="213" spans="1:252" ht="24.75" customHeight="1" x14ac:dyDescent="0.35">
      <c r="A213" s="192" t="s">
        <v>1273</v>
      </c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4"/>
      <c r="M213" s="71">
        <f>SUM(M211:M212)</f>
        <v>174624</v>
      </c>
    </row>
    <row r="214" spans="1:252" x14ac:dyDescent="0.35">
      <c r="A214" s="186" t="s">
        <v>76</v>
      </c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8"/>
      <c r="M214" s="72">
        <f>+M13+M47+M98+M108+M111+M113+M126+M131+M138+M210+M213</f>
        <v>5852810.5</v>
      </c>
    </row>
    <row r="215" spans="1:252" x14ac:dyDescent="0.35">
      <c r="L215" s="39" t="s">
        <v>952</v>
      </c>
      <c r="M215" s="19">
        <v>5852810.5</v>
      </c>
    </row>
    <row r="216" spans="1:252" s="40" customFormat="1" x14ac:dyDescent="0.35">
      <c r="A216" s="38"/>
      <c r="B216" s="17"/>
      <c r="C216" s="17"/>
      <c r="D216" s="5"/>
      <c r="E216" s="17"/>
      <c r="F216" s="18"/>
      <c r="G216" s="17"/>
      <c r="H216" s="5"/>
      <c r="I216" s="18"/>
      <c r="J216" s="5"/>
      <c r="K216" s="5"/>
      <c r="L216" s="41" t="s">
        <v>953</v>
      </c>
      <c r="M216" s="42">
        <f>+M214-M215</f>
        <v>0</v>
      </c>
      <c r="N216" s="31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</row>
    <row r="217" spans="1:252" s="40" customFormat="1" x14ac:dyDescent="0.35">
      <c r="A217" s="38"/>
      <c r="B217" s="17"/>
      <c r="C217" s="17"/>
      <c r="D217" s="5"/>
      <c r="E217" s="17"/>
      <c r="F217" s="18"/>
      <c r="G217" s="17"/>
      <c r="H217" s="5"/>
      <c r="I217" s="18"/>
      <c r="J217" s="5"/>
      <c r="K217" s="5"/>
      <c r="L217" s="41"/>
      <c r="M217" s="42"/>
      <c r="N217" s="31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</row>
    <row r="218" spans="1:252" s="40" customFormat="1" x14ac:dyDescent="0.35">
      <c r="A218" s="38"/>
      <c r="B218" s="17"/>
      <c r="C218" s="17"/>
      <c r="D218" s="5"/>
      <c r="E218" s="17"/>
      <c r="F218" s="18"/>
      <c r="G218" s="17"/>
      <c r="H218" s="5"/>
      <c r="I218" s="18"/>
      <c r="J218" s="5"/>
      <c r="K218" s="5"/>
      <c r="L218" s="41"/>
      <c r="M218" s="42"/>
      <c r="N218" s="31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</row>
    <row r="219" spans="1:252" s="40" customFormat="1" x14ac:dyDescent="0.35">
      <c r="A219" s="38"/>
      <c r="B219" s="17"/>
      <c r="C219" s="17"/>
      <c r="D219" s="5"/>
      <c r="E219" s="17"/>
      <c r="F219" s="18"/>
      <c r="G219" s="17"/>
      <c r="H219" s="5"/>
      <c r="I219" s="18"/>
      <c r="J219" s="5"/>
      <c r="K219" s="5"/>
      <c r="L219" s="41"/>
      <c r="M219" s="42"/>
      <c r="N219" s="31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</row>
    <row r="220" spans="1:252" s="40" customFormat="1" x14ac:dyDescent="0.35">
      <c r="A220" s="38"/>
      <c r="B220" s="17"/>
      <c r="C220" s="17"/>
      <c r="D220" s="5"/>
      <c r="E220" s="17"/>
      <c r="F220" s="18"/>
      <c r="G220" s="17"/>
      <c r="H220" s="5"/>
      <c r="I220" s="18"/>
      <c r="J220" s="5"/>
      <c r="K220" s="5"/>
      <c r="L220" s="41"/>
      <c r="M220" s="42"/>
      <c r="N220" s="31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</row>
    <row r="222" spans="1:252" s="40" customFormat="1" x14ac:dyDescent="0.35">
      <c r="A222" s="38"/>
      <c r="B222" s="17"/>
      <c r="C222" s="17"/>
      <c r="D222" s="5"/>
      <c r="E222" s="17"/>
      <c r="F222" s="18"/>
      <c r="G222" s="17"/>
      <c r="H222" s="5"/>
      <c r="I222" s="18"/>
      <c r="J222" s="17" t="s">
        <v>954</v>
      </c>
      <c r="K222" s="5"/>
      <c r="L222" s="17"/>
      <c r="M222" s="19"/>
      <c r="N222" s="31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</row>
    <row r="224" spans="1:252" s="40" customFormat="1" x14ac:dyDescent="0.35">
      <c r="A224" s="38"/>
      <c r="B224" s="17"/>
      <c r="C224" s="17"/>
      <c r="D224" s="5"/>
      <c r="E224" s="17"/>
      <c r="F224" s="18"/>
      <c r="G224" s="17"/>
      <c r="H224" s="5"/>
      <c r="I224" s="18"/>
      <c r="J224" s="5"/>
      <c r="K224" s="43"/>
      <c r="L224" s="17" t="s">
        <v>955</v>
      </c>
      <c r="M224" s="19"/>
      <c r="N224" s="31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</row>
    <row r="225" spans="1:252" s="40" customFormat="1" x14ac:dyDescent="0.35">
      <c r="A225" s="38"/>
      <c r="B225" s="17"/>
      <c r="C225" s="17"/>
      <c r="D225" s="5"/>
      <c r="E225" s="17"/>
      <c r="F225" s="18"/>
      <c r="G225" s="17"/>
      <c r="H225" s="5"/>
      <c r="I225" s="18"/>
      <c r="J225" s="5"/>
      <c r="K225" s="17" t="s">
        <v>956</v>
      </c>
      <c r="L225" s="17"/>
      <c r="M225" s="19"/>
      <c r="N225" s="31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</row>
    <row r="226" spans="1:252" s="40" customFormat="1" x14ac:dyDescent="0.35">
      <c r="A226" s="38"/>
      <c r="B226" s="17"/>
      <c r="C226" s="17"/>
      <c r="D226" s="5"/>
      <c r="E226" s="17"/>
      <c r="F226" s="18"/>
      <c r="G226" s="17"/>
      <c r="H226" s="5"/>
      <c r="I226" s="18"/>
      <c r="J226" s="5"/>
      <c r="K226" s="17" t="s">
        <v>957</v>
      </c>
      <c r="L226" s="17"/>
      <c r="M226" s="19"/>
      <c r="N226" s="31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</row>
    <row r="227" spans="1:252" s="40" customFormat="1" x14ac:dyDescent="0.35">
      <c r="A227" s="38"/>
      <c r="B227" s="17"/>
      <c r="C227" s="17"/>
      <c r="D227" s="5"/>
      <c r="E227" s="17"/>
      <c r="F227" s="18"/>
      <c r="G227" s="17"/>
      <c r="H227" s="5"/>
      <c r="I227" s="18"/>
      <c r="J227" s="5"/>
      <c r="K227" s="17"/>
      <c r="L227" s="17"/>
      <c r="M227" s="19"/>
      <c r="N227" s="31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</row>
    <row r="229" spans="1:252" s="40" customFormat="1" x14ac:dyDescent="0.35">
      <c r="A229" s="38"/>
      <c r="B229" s="17"/>
      <c r="C229" s="17"/>
      <c r="D229" s="5"/>
      <c r="E229" s="17"/>
      <c r="F229" s="18"/>
      <c r="G229" s="17"/>
      <c r="H229" s="5"/>
      <c r="I229" s="18"/>
      <c r="J229" s="5"/>
      <c r="K229" s="43"/>
      <c r="L229" s="17" t="s">
        <v>958</v>
      </c>
      <c r="M229" s="19"/>
      <c r="N229" s="31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</row>
    <row r="230" spans="1:252" s="40" customFormat="1" x14ac:dyDescent="0.35">
      <c r="A230" s="38"/>
      <c r="B230" s="17"/>
      <c r="C230" s="17"/>
      <c r="D230" s="5"/>
      <c r="E230" s="17"/>
      <c r="F230" s="18"/>
      <c r="G230" s="17"/>
      <c r="H230" s="5"/>
      <c r="I230" s="18"/>
      <c r="J230" s="5"/>
      <c r="K230" s="17" t="s">
        <v>959</v>
      </c>
      <c r="L230" s="17"/>
      <c r="M230" s="19"/>
      <c r="N230" s="31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</row>
    <row r="231" spans="1:252" s="40" customFormat="1" x14ac:dyDescent="0.35">
      <c r="A231" s="38"/>
      <c r="B231" s="17"/>
      <c r="C231" s="17"/>
      <c r="D231" s="5"/>
      <c r="E231" s="17"/>
      <c r="F231" s="18"/>
      <c r="G231" s="17"/>
      <c r="H231" s="5"/>
      <c r="I231" s="18"/>
      <c r="J231" s="5"/>
      <c r="K231" s="17" t="s">
        <v>957</v>
      </c>
      <c r="L231" s="17"/>
      <c r="M231" s="19"/>
      <c r="N231" s="31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</row>
  </sheetData>
  <sortState xmlns:xlrd2="http://schemas.microsoft.com/office/spreadsheetml/2017/richdata2" ref="A205:IS215">
    <sortCondition ref="L205:L215"/>
  </sortState>
  <mergeCells count="15">
    <mergeCell ref="A214:L214"/>
    <mergeCell ref="A113:L113"/>
    <mergeCell ref="A213:L213"/>
    <mergeCell ref="A1:M1"/>
    <mergeCell ref="A2:M2"/>
    <mergeCell ref="A3:M3"/>
    <mergeCell ref="A13:L13"/>
    <mergeCell ref="A47:L47"/>
    <mergeCell ref="A98:L98"/>
    <mergeCell ref="A108:L108"/>
    <mergeCell ref="A111:L111"/>
    <mergeCell ref="A126:L126"/>
    <mergeCell ref="A131:L131"/>
    <mergeCell ref="A138:L138"/>
    <mergeCell ref="A210:L210"/>
  </mergeCells>
  <pageMargins left="7.874015748031496E-2" right="3.937007874015748E-2" top="0.98425196850393704" bottom="0.98425196850393704" header="0.51181102362204722" footer="0.51181102362204722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231"/>
  <sheetViews>
    <sheetView topLeftCell="A108" zoomScale="70" zoomScaleNormal="70" workbookViewId="0">
      <selection activeCell="A131" sqref="A131:L131"/>
    </sheetView>
  </sheetViews>
  <sheetFormatPr defaultRowHeight="21" x14ac:dyDescent="0.35"/>
  <cols>
    <col min="1" max="1" width="10.75" style="38" customWidth="1"/>
    <col min="2" max="2" width="5.125" style="17" bestFit="1" customWidth="1"/>
    <col min="3" max="3" width="11.125" style="17" customWidth="1"/>
    <col min="4" max="4" width="13.75" style="5" customWidth="1"/>
    <col min="5" max="5" width="12.25" style="17" customWidth="1"/>
    <col min="6" max="6" width="19.875" style="18" customWidth="1"/>
    <col min="7" max="7" width="15.25" style="17" bestFit="1" customWidth="1"/>
    <col min="8" max="8" width="12.875" style="5" customWidth="1"/>
    <col min="9" max="9" width="10.375" style="18" customWidth="1"/>
    <col min="10" max="10" width="58.625" style="5" customWidth="1"/>
    <col min="11" max="11" width="43" style="5" customWidth="1"/>
    <col min="12" max="12" width="12.375" style="17" customWidth="1"/>
    <col min="13" max="13" width="17.75" style="19" customWidth="1"/>
    <col min="14" max="14" width="12.375" style="31" customWidth="1"/>
    <col min="15" max="15" width="21.875" style="5" customWidth="1"/>
    <col min="16" max="212" width="8.75" style="5"/>
    <col min="213" max="213" width="10.75" style="5" customWidth="1"/>
    <col min="214" max="214" width="5.75" style="5" customWidth="1"/>
    <col min="215" max="215" width="10.625" style="5" bestFit="1" customWidth="1"/>
    <col min="216" max="216" width="13.75" style="5" bestFit="1" customWidth="1"/>
    <col min="217" max="217" width="13.75" style="5" customWidth="1"/>
    <col min="218" max="218" width="13.75" style="5" bestFit="1" customWidth="1"/>
    <col min="219" max="219" width="60.5" style="5" bestFit="1" customWidth="1"/>
    <col min="220" max="220" width="12.375" style="5" bestFit="1" customWidth="1"/>
    <col min="221" max="221" width="32.75" style="5" bestFit="1" customWidth="1"/>
    <col min="222" max="222" width="9.5" style="5" bestFit="1" customWidth="1"/>
    <col min="223" max="223" width="12.875" style="5" customWidth="1"/>
    <col min="224" max="224" width="12" style="5" customWidth="1"/>
    <col min="225" max="225" width="16" style="5" bestFit="1" customWidth="1"/>
    <col min="226" max="227" width="12.375" style="5" customWidth="1"/>
    <col min="228" max="228" width="16" style="5" bestFit="1" customWidth="1"/>
    <col min="229" max="229" width="11.125" style="5" bestFit="1" customWidth="1"/>
    <col min="230" max="252" width="8.75" style="5"/>
    <col min="253" max="253" width="10.75" style="5" customWidth="1"/>
    <col min="254" max="254" width="5.125" style="5" bestFit="1" customWidth="1"/>
    <col min="255" max="255" width="11.125" style="5" customWidth="1"/>
    <col min="256" max="256" width="13.75" style="5" customWidth="1"/>
    <col min="257" max="257" width="12.25" style="5" customWidth="1"/>
    <col min="258" max="258" width="17.625" style="5" customWidth="1"/>
    <col min="259" max="259" width="13.5" style="5" customWidth="1"/>
    <col min="260" max="260" width="10.375" style="5" customWidth="1"/>
    <col min="261" max="261" width="12.875" style="5" customWidth="1"/>
    <col min="262" max="262" width="10.375" style="5" customWidth="1"/>
    <col min="263" max="263" width="55.5" style="5" bestFit="1" customWidth="1"/>
    <col min="264" max="264" width="42.5" style="5" bestFit="1" customWidth="1"/>
    <col min="265" max="265" width="10.125" style="5" bestFit="1" customWidth="1"/>
    <col min="266" max="266" width="17.75" style="5" customWidth="1"/>
    <col min="267" max="267" width="15.125" style="5" customWidth="1"/>
    <col min="268" max="268" width="22.5" style="5" customWidth="1"/>
    <col min="269" max="468" width="8.75" style="5"/>
    <col min="469" max="469" width="10.75" style="5" customWidth="1"/>
    <col min="470" max="470" width="5.75" style="5" customWidth="1"/>
    <col min="471" max="471" width="10.625" style="5" bestFit="1" customWidth="1"/>
    <col min="472" max="472" width="13.75" style="5" bestFit="1" customWidth="1"/>
    <col min="473" max="473" width="13.75" style="5" customWidth="1"/>
    <col min="474" max="474" width="13.75" style="5" bestFit="1" customWidth="1"/>
    <col min="475" max="475" width="60.5" style="5" bestFit="1" customWidth="1"/>
    <col min="476" max="476" width="12.375" style="5" bestFit="1" customWidth="1"/>
    <col min="477" max="477" width="32.75" style="5" bestFit="1" customWidth="1"/>
    <col min="478" max="478" width="9.5" style="5" bestFit="1" customWidth="1"/>
    <col min="479" max="479" width="12.875" style="5" customWidth="1"/>
    <col min="480" max="480" width="12" style="5" customWidth="1"/>
    <col min="481" max="481" width="16" style="5" bestFit="1" customWidth="1"/>
    <col min="482" max="483" width="12.375" style="5" customWidth="1"/>
    <col min="484" max="484" width="16" style="5" bestFit="1" customWidth="1"/>
    <col min="485" max="485" width="11.125" style="5" bestFit="1" customWidth="1"/>
    <col min="486" max="508" width="8.75" style="5"/>
    <col min="509" max="509" width="10.75" style="5" customWidth="1"/>
    <col min="510" max="510" width="5.125" style="5" bestFit="1" customWidth="1"/>
    <col min="511" max="511" width="11.125" style="5" customWidth="1"/>
    <col min="512" max="512" width="13.75" style="5" customWidth="1"/>
    <col min="513" max="513" width="12.25" style="5" customWidth="1"/>
    <col min="514" max="514" width="17.625" style="5" customWidth="1"/>
    <col min="515" max="515" width="13.5" style="5" customWidth="1"/>
    <col min="516" max="516" width="10.375" style="5" customWidth="1"/>
    <col min="517" max="517" width="12.875" style="5" customWidth="1"/>
    <col min="518" max="518" width="10.375" style="5" customWidth="1"/>
    <col min="519" max="519" width="55.5" style="5" bestFit="1" customWidth="1"/>
    <col min="520" max="520" width="42.5" style="5" bestFit="1" customWidth="1"/>
    <col min="521" max="521" width="10.125" style="5" bestFit="1" customWidth="1"/>
    <col min="522" max="522" width="17.75" style="5" customWidth="1"/>
    <col min="523" max="523" width="15.125" style="5" customWidth="1"/>
    <col min="524" max="524" width="22.5" style="5" customWidth="1"/>
    <col min="525" max="724" width="8.75" style="5"/>
    <col min="725" max="725" width="10.75" style="5" customWidth="1"/>
    <col min="726" max="726" width="5.75" style="5" customWidth="1"/>
    <col min="727" max="727" width="10.625" style="5" bestFit="1" customWidth="1"/>
    <col min="728" max="728" width="13.75" style="5" bestFit="1" customWidth="1"/>
    <col min="729" max="729" width="13.75" style="5" customWidth="1"/>
    <col min="730" max="730" width="13.75" style="5" bestFit="1" customWidth="1"/>
    <col min="731" max="731" width="60.5" style="5" bestFit="1" customWidth="1"/>
    <col min="732" max="732" width="12.375" style="5" bestFit="1" customWidth="1"/>
    <col min="733" max="733" width="32.75" style="5" bestFit="1" customWidth="1"/>
    <col min="734" max="734" width="9.5" style="5" bestFit="1" customWidth="1"/>
    <col min="735" max="735" width="12.875" style="5" customWidth="1"/>
    <col min="736" max="736" width="12" style="5" customWidth="1"/>
    <col min="737" max="737" width="16" style="5" bestFit="1" customWidth="1"/>
    <col min="738" max="739" width="12.375" style="5" customWidth="1"/>
    <col min="740" max="740" width="16" style="5" bestFit="1" customWidth="1"/>
    <col min="741" max="741" width="11.125" style="5" bestFit="1" customWidth="1"/>
    <col min="742" max="764" width="8.75" style="5"/>
    <col min="765" max="765" width="10.75" style="5" customWidth="1"/>
    <col min="766" max="766" width="5.125" style="5" bestFit="1" customWidth="1"/>
    <col min="767" max="767" width="11.125" style="5" customWidth="1"/>
    <col min="768" max="768" width="13.75" style="5" customWidth="1"/>
    <col min="769" max="769" width="12.25" style="5" customWidth="1"/>
    <col min="770" max="770" width="17.625" style="5" customWidth="1"/>
    <col min="771" max="771" width="13.5" style="5" customWidth="1"/>
    <col min="772" max="772" width="10.375" style="5" customWidth="1"/>
    <col min="773" max="773" width="12.875" style="5" customWidth="1"/>
    <col min="774" max="774" width="10.375" style="5" customWidth="1"/>
    <col min="775" max="775" width="55.5" style="5" bestFit="1" customWidth="1"/>
    <col min="776" max="776" width="42.5" style="5" bestFit="1" customWidth="1"/>
    <col min="777" max="777" width="10.125" style="5" bestFit="1" customWidth="1"/>
    <col min="778" max="778" width="17.75" style="5" customWidth="1"/>
    <col min="779" max="779" width="15.125" style="5" customWidth="1"/>
    <col min="780" max="780" width="22.5" style="5" customWidth="1"/>
    <col min="781" max="980" width="8.75" style="5"/>
    <col min="981" max="981" width="10.75" style="5" customWidth="1"/>
    <col min="982" max="982" width="5.75" style="5" customWidth="1"/>
    <col min="983" max="983" width="10.625" style="5" bestFit="1" customWidth="1"/>
    <col min="984" max="984" width="13.75" style="5" bestFit="1" customWidth="1"/>
    <col min="985" max="985" width="13.75" style="5" customWidth="1"/>
    <col min="986" max="986" width="13.75" style="5" bestFit="1" customWidth="1"/>
    <col min="987" max="987" width="60.5" style="5" bestFit="1" customWidth="1"/>
    <col min="988" max="988" width="12.375" style="5" bestFit="1" customWidth="1"/>
    <col min="989" max="989" width="32.75" style="5" bestFit="1" customWidth="1"/>
    <col min="990" max="990" width="9.5" style="5" bestFit="1" customWidth="1"/>
    <col min="991" max="991" width="12.875" style="5" customWidth="1"/>
    <col min="992" max="992" width="12" style="5" customWidth="1"/>
    <col min="993" max="993" width="16" style="5" bestFit="1" customWidth="1"/>
    <col min="994" max="995" width="12.375" style="5" customWidth="1"/>
    <col min="996" max="996" width="16" style="5" bestFit="1" customWidth="1"/>
    <col min="997" max="997" width="11.125" style="5" bestFit="1" customWidth="1"/>
    <col min="998" max="1020" width="8.75" style="5"/>
    <col min="1021" max="1021" width="10.75" style="5" customWidth="1"/>
    <col min="1022" max="1022" width="5.125" style="5" bestFit="1" customWidth="1"/>
    <col min="1023" max="1023" width="11.125" style="5" customWidth="1"/>
    <col min="1024" max="1024" width="13.75" style="5" customWidth="1"/>
    <col min="1025" max="1025" width="12.25" style="5" customWidth="1"/>
    <col min="1026" max="1026" width="17.625" style="5" customWidth="1"/>
    <col min="1027" max="1027" width="13.5" style="5" customWidth="1"/>
    <col min="1028" max="1028" width="10.375" style="5" customWidth="1"/>
    <col min="1029" max="1029" width="12.875" style="5" customWidth="1"/>
    <col min="1030" max="1030" width="10.375" style="5" customWidth="1"/>
    <col min="1031" max="1031" width="55.5" style="5" bestFit="1" customWidth="1"/>
    <col min="1032" max="1032" width="42.5" style="5" bestFit="1" customWidth="1"/>
    <col min="1033" max="1033" width="10.125" style="5" bestFit="1" customWidth="1"/>
    <col min="1034" max="1034" width="17.75" style="5" customWidth="1"/>
    <col min="1035" max="1035" width="15.125" style="5" customWidth="1"/>
    <col min="1036" max="1036" width="22.5" style="5" customWidth="1"/>
    <col min="1037" max="1236" width="8.75" style="5"/>
    <col min="1237" max="1237" width="10.75" style="5" customWidth="1"/>
    <col min="1238" max="1238" width="5.75" style="5" customWidth="1"/>
    <col min="1239" max="1239" width="10.625" style="5" bestFit="1" customWidth="1"/>
    <col min="1240" max="1240" width="13.75" style="5" bestFit="1" customWidth="1"/>
    <col min="1241" max="1241" width="13.75" style="5" customWidth="1"/>
    <col min="1242" max="1242" width="13.75" style="5" bestFit="1" customWidth="1"/>
    <col min="1243" max="1243" width="60.5" style="5" bestFit="1" customWidth="1"/>
    <col min="1244" max="1244" width="12.375" style="5" bestFit="1" customWidth="1"/>
    <col min="1245" max="1245" width="32.75" style="5" bestFit="1" customWidth="1"/>
    <col min="1246" max="1246" width="9.5" style="5" bestFit="1" customWidth="1"/>
    <col min="1247" max="1247" width="12.875" style="5" customWidth="1"/>
    <col min="1248" max="1248" width="12" style="5" customWidth="1"/>
    <col min="1249" max="1249" width="16" style="5" bestFit="1" customWidth="1"/>
    <col min="1250" max="1251" width="12.375" style="5" customWidth="1"/>
    <col min="1252" max="1252" width="16" style="5" bestFit="1" customWidth="1"/>
    <col min="1253" max="1253" width="11.125" style="5" bestFit="1" customWidth="1"/>
    <col min="1254" max="1276" width="8.75" style="5"/>
    <col min="1277" max="1277" width="10.75" style="5" customWidth="1"/>
    <col min="1278" max="1278" width="5.125" style="5" bestFit="1" customWidth="1"/>
    <col min="1279" max="1279" width="11.125" style="5" customWidth="1"/>
    <col min="1280" max="1280" width="13.75" style="5" customWidth="1"/>
    <col min="1281" max="1281" width="12.25" style="5" customWidth="1"/>
    <col min="1282" max="1282" width="17.625" style="5" customWidth="1"/>
    <col min="1283" max="1283" width="13.5" style="5" customWidth="1"/>
    <col min="1284" max="1284" width="10.375" style="5" customWidth="1"/>
    <col min="1285" max="1285" width="12.875" style="5" customWidth="1"/>
    <col min="1286" max="1286" width="10.375" style="5" customWidth="1"/>
    <col min="1287" max="1287" width="55.5" style="5" bestFit="1" customWidth="1"/>
    <col min="1288" max="1288" width="42.5" style="5" bestFit="1" customWidth="1"/>
    <col min="1289" max="1289" width="10.125" style="5" bestFit="1" customWidth="1"/>
    <col min="1290" max="1290" width="17.75" style="5" customWidth="1"/>
    <col min="1291" max="1291" width="15.125" style="5" customWidth="1"/>
    <col min="1292" max="1292" width="22.5" style="5" customWidth="1"/>
    <col min="1293" max="1492" width="8.75" style="5"/>
    <col min="1493" max="1493" width="10.75" style="5" customWidth="1"/>
    <col min="1494" max="1494" width="5.75" style="5" customWidth="1"/>
    <col min="1495" max="1495" width="10.625" style="5" bestFit="1" customWidth="1"/>
    <col min="1496" max="1496" width="13.75" style="5" bestFit="1" customWidth="1"/>
    <col min="1497" max="1497" width="13.75" style="5" customWidth="1"/>
    <col min="1498" max="1498" width="13.75" style="5" bestFit="1" customWidth="1"/>
    <col min="1499" max="1499" width="60.5" style="5" bestFit="1" customWidth="1"/>
    <col min="1500" max="1500" width="12.375" style="5" bestFit="1" customWidth="1"/>
    <col min="1501" max="1501" width="32.75" style="5" bestFit="1" customWidth="1"/>
    <col min="1502" max="1502" width="9.5" style="5" bestFit="1" customWidth="1"/>
    <col min="1503" max="1503" width="12.875" style="5" customWidth="1"/>
    <col min="1504" max="1504" width="12" style="5" customWidth="1"/>
    <col min="1505" max="1505" width="16" style="5" bestFit="1" customWidth="1"/>
    <col min="1506" max="1507" width="12.375" style="5" customWidth="1"/>
    <col min="1508" max="1508" width="16" style="5" bestFit="1" customWidth="1"/>
    <col min="1509" max="1509" width="11.125" style="5" bestFit="1" customWidth="1"/>
    <col min="1510" max="1532" width="8.75" style="5"/>
    <col min="1533" max="1533" width="10.75" style="5" customWidth="1"/>
    <col min="1534" max="1534" width="5.125" style="5" bestFit="1" customWidth="1"/>
    <col min="1535" max="1535" width="11.125" style="5" customWidth="1"/>
    <col min="1536" max="1536" width="13.75" style="5" customWidth="1"/>
    <col min="1537" max="1537" width="12.25" style="5" customWidth="1"/>
    <col min="1538" max="1538" width="17.625" style="5" customWidth="1"/>
    <col min="1539" max="1539" width="13.5" style="5" customWidth="1"/>
    <col min="1540" max="1540" width="10.375" style="5" customWidth="1"/>
    <col min="1541" max="1541" width="12.875" style="5" customWidth="1"/>
    <col min="1542" max="1542" width="10.375" style="5" customWidth="1"/>
    <col min="1543" max="1543" width="55.5" style="5" bestFit="1" customWidth="1"/>
    <col min="1544" max="1544" width="42.5" style="5" bestFit="1" customWidth="1"/>
    <col min="1545" max="1545" width="10.125" style="5" bestFit="1" customWidth="1"/>
    <col min="1546" max="1546" width="17.75" style="5" customWidth="1"/>
    <col min="1547" max="1547" width="15.125" style="5" customWidth="1"/>
    <col min="1548" max="1548" width="22.5" style="5" customWidth="1"/>
    <col min="1549" max="1748" width="8.75" style="5"/>
    <col min="1749" max="1749" width="10.75" style="5" customWidth="1"/>
    <col min="1750" max="1750" width="5.75" style="5" customWidth="1"/>
    <col min="1751" max="1751" width="10.625" style="5" bestFit="1" customWidth="1"/>
    <col min="1752" max="1752" width="13.75" style="5" bestFit="1" customWidth="1"/>
    <col min="1753" max="1753" width="13.75" style="5" customWidth="1"/>
    <col min="1754" max="1754" width="13.75" style="5" bestFit="1" customWidth="1"/>
    <col min="1755" max="1755" width="60.5" style="5" bestFit="1" customWidth="1"/>
    <col min="1756" max="1756" width="12.375" style="5" bestFit="1" customWidth="1"/>
    <col min="1757" max="1757" width="32.75" style="5" bestFit="1" customWidth="1"/>
    <col min="1758" max="1758" width="9.5" style="5" bestFit="1" customWidth="1"/>
    <col min="1759" max="1759" width="12.875" style="5" customWidth="1"/>
    <col min="1760" max="1760" width="12" style="5" customWidth="1"/>
    <col min="1761" max="1761" width="16" style="5" bestFit="1" customWidth="1"/>
    <col min="1762" max="1763" width="12.375" style="5" customWidth="1"/>
    <col min="1764" max="1764" width="16" style="5" bestFit="1" customWidth="1"/>
    <col min="1765" max="1765" width="11.125" style="5" bestFit="1" customWidth="1"/>
    <col min="1766" max="1788" width="8.75" style="5"/>
    <col min="1789" max="1789" width="10.75" style="5" customWidth="1"/>
    <col min="1790" max="1790" width="5.125" style="5" bestFit="1" customWidth="1"/>
    <col min="1791" max="1791" width="11.125" style="5" customWidth="1"/>
    <col min="1792" max="1792" width="13.75" style="5" customWidth="1"/>
    <col min="1793" max="1793" width="12.25" style="5" customWidth="1"/>
    <col min="1794" max="1794" width="17.625" style="5" customWidth="1"/>
    <col min="1795" max="1795" width="13.5" style="5" customWidth="1"/>
    <col min="1796" max="1796" width="10.375" style="5" customWidth="1"/>
    <col min="1797" max="1797" width="12.875" style="5" customWidth="1"/>
    <col min="1798" max="1798" width="10.375" style="5" customWidth="1"/>
    <col min="1799" max="1799" width="55.5" style="5" bestFit="1" customWidth="1"/>
    <col min="1800" max="1800" width="42.5" style="5" bestFit="1" customWidth="1"/>
    <col min="1801" max="1801" width="10.125" style="5" bestFit="1" customWidth="1"/>
    <col min="1802" max="1802" width="17.75" style="5" customWidth="1"/>
    <col min="1803" max="1803" width="15.125" style="5" customWidth="1"/>
    <col min="1804" max="1804" width="22.5" style="5" customWidth="1"/>
    <col min="1805" max="2004" width="8.75" style="5"/>
    <col min="2005" max="2005" width="10.75" style="5" customWidth="1"/>
    <col min="2006" max="2006" width="5.75" style="5" customWidth="1"/>
    <col min="2007" max="2007" width="10.625" style="5" bestFit="1" customWidth="1"/>
    <col min="2008" max="2008" width="13.75" style="5" bestFit="1" customWidth="1"/>
    <col min="2009" max="2009" width="13.75" style="5" customWidth="1"/>
    <col min="2010" max="2010" width="13.75" style="5" bestFit="1" customWidth="1"/>
    <col min="2011" max="2011" width="60.5" style="5" bestFit="1" customWidth="1"/>
    <col min="2012" max="2012" width="12.375" style="5" bestFit="1" customWidth="1"/>
    <col min="2013" max="2013" width="32.75" style="5" bestFit="1" customWidth="1"/>
    <col min="2014" max="2014" width="9.5" style="5" bestFit="1" customWidth="1"/>
    <col min="2015" max="2015" width="12.875" style="5" customWidth="1"/>
    <col min="2016" max="2016" width="12" style="5" customWidth="1"/>
    <col min="2017" max="2017" width="16" style="5" bestFit="1" customWidth="1"/>
    <col min="2018" max="2019" width="12.375" style="5" customWidth="1"/>
    <col min="2020" max="2020" width="16" style="5" bestFit="1" customWidth="1"/>
    <col min="2021" max="2021" width="11.125" style="5" bestFit="1" customWidth="1"/>
    <col min="2022" max="2044" width="8.75" style="5"/>
    <col min="2045" max="2045" width="10.75" style="5" customWidth="1"/>
    <col min="2046" max="2046" width="5.125" style="5" bestFit="1" customWidth="1"/>
    <col min="2047" max="2047" width="11.125" style="5" customWidth="1"/>
    <col min="2048" max="2048" width="13.75" style="5" customWidth="1"/>
    <col min="2049" max="2049" width="12.25" style="5" customWidth="1"/>
    <col min="2050" max="2050" width="17.625" style="5" customWidth="1"/>
    <col min="2051" max="2051" width="13.5" style="5" customWidth="1"/>
    <col min="2052" max="2052" width="10.375" style="5" customWidth="1"/>
    <col min="2053" max="2053" width="12.875" style="5" customWidth="1"/>
    <col min="2054" max="2054" width="10.375" style="5" customWidth="1"/>
    <col min="2055" max="2055" width="55.5" style="5" bestFit="1" customWidth="1"/>
    <col min="2056" max="2056" width="42.5" style="5" bestFit="1" customWidth="1"/>
    <col min="2057" max="2057" width="10.125" style="5" bestFit="1" customWidth="1"/>
    <col min="2058" max="2058" width="17.75" style="5" customWidth="1"/>
    <col min="2059" max="2059" width="15.125" style="5" customWidth="1"/>
    <col min="2060" max="2060" width="22.5" style="5" customWidth="1"/>
    <col min="2061" max="2260" width="8.75" style="5"/>
    <col min="2261" max="2261" width="10.75" style="5" customWidth="1"/>
    <col min="2262" max="2262" width="5.75" style="5" customWidth="1"/>
    <col min="2263" max="2263" width="10.625" style="5" bestFit="1" customWidth="1"/>
    <col min="2264" max="2264" width="13.75" style="5" bestFit="1" customWidth="1"/>
    <col min="2265" max="2265" width="13.75" style="5" customWidth="1"/>
    <col min="2266" max="2266" width="13.75" style="5" bestFit="1" customWidth="1"/>
    <col min="2267" max="2267" width="60.5" style="5" bestFit="1" customWidth="1"/>
    <col min="2268" max="2268" width="12.375" style="5" bestFit="1" customWidth="1"/>
    <col min="2269" max="2269" width="32.75" style="5" bestFit="1" customWidth="1"/>
    <col min="2270" max="2270" width="9.5" style="5" bestFit="1" customWidth="1"/>
    <col min="2271" max="2271" width="12.875" style="5" customWidth="1"/>
    <col min="2272" max="2272" width="12" style="5" customWidth="1"/>
    <col min="2273" max="2273" width="16" style="5" bestFit="1" customWidth="1"/>
    <col min="2274" max="2275" width="12.375" style="5" customWidth="1"/>
    <col min="2276" max="2276" width="16" style="5" bestFit="1" customWidth="1"/>
    <col min="2277" max="2277" width="11.125" style="5" bestFit="1" customWidth="1"/>
    <col min="2278" max="2300" width="8.75" style="5"/>
    <col min="2301" max="2301" width="10.75" style="5" customWidth="1"/>
    <col min="2302" max="2302" width="5.125" style="5" bestFit="1" customWidth="1"/>
    <col min="2303" max="2303" width="11.125" style="5" customWidth="1"/>
    <col min="2304" max="2304" width="13.75" style="5" customWidth="1"/>
    <col min="2305" max="2305" width="12.25" style="5" customWidth="1"/>
    <col min="2306" max="2306" width="17.625" style="5" customWidth="1"/>
    <col min="2307" max="2307" width="13.5" style="5" customWidth="1"/>
    <col min="2308" max="2308" width="10.375" style="5" customWidth="1"/>
    <col min="2309" max="2309" width="12.875" style="5" customWidth="1"/>
    <col min="2310" max="2310" width="10.375" style="5" customWidth="1"/>
    <col min="2311" max="2311" width="55.5" style="5" bestFit="1" customWidth="1"/>
    <col min="2312" max="2312" width="42.5" style="5" bestFit="1" customWidth="1"/>
    <col min="2313" max="2313" width="10.125" style="5" bestFit="1" customWidth="1"/>
    <col min="2314" max="2314" width="17.75" style="5" customWidth="1"/>
    <col min="2315" max="2315" width="15.125" style="5" customWidth="1"/>
    <col min="2316" max="2316" width="22.5" style="5" customWidth="1"/>
    <col min="2317" max="2516" width="8.75" style="5"/>
    <col min="2517" max="2517" width="10.75" style="5" customWidth="1"/>
    <col min="2518" max="2518" width="5.75" style="5" customWidth="1"/>
    <col min="2519" max="2519" width="10.625" style="5" bestFit="1" customWidth="1"/>
    <col min="2520" max="2520" width="13.75" style="5" bestFit="1" customWidth="1"/>
    <col min="2521" max="2521" width="13.75" style="5" customWidth="1"/>
    <col min="2522" max="2522" width="13.75" style="5" bestFit="1" customWidth="1"/>
    <col min="2523" max="2523" width="60.5" style="5" bestFit="1" customWidth="1"/>
    <col min="2524" max="2524" width="12.375" style="5" bestFit="1" customWidth="1"/>
    <col min="2525" max="2525" width="32.75" style="5" bestFit="1" customWidth="1"/>
    <col min="2526" max="2526" width="9.5" style="5" bestFit="1" customWidth="1"/>
    <col min="2527" max="2527" width="12.875" style="5" customWidth="1"/>
    <col min="2528" max="2528" width="12" style="5" customWidth="1"/>
    <col min="2529" max="2529" width="16" style="5" bestFit="1" customWidth="1"/>
    <col min="2530" max="2531" width="12.375" style="5" customWidth="1"/>
    <col min="2532" max="2532" width="16" style="5" bestFit="1" customWidth="1"/>
    <col min="2533" max="2533" width="11.125" style="5" bestFit="1" customWidth="1"/>
    <col min="2534" max="2556" width="8.75" style="5"/>
    <col min="2557" max="2557" width="10.75" style="5" customWidth="1"/>
    <col min="2558" max="2558" width="5.125" style="5" bestFit="1" customWidth="1"/>
    <col min="2559" max="2559" width="11.125" style="5" customWidth="1"/>
    <col min="2560" max="2560" width="13.75" style="5" customWidth="1"/>
    <col min="2561" max="2561" width="12.25" style="5" customWidth="1"/>
    <col min="2562" max="2562" width="17.625" style="5" customWidth="1"/>
    <col min="2563" max="2563" width="13.5" style="5" customWidth="1"/>
    <col min="2564" max="2564" width="10.375" style="5" customWidth="1"/>
    <col min="2565" max="2565" width="12.875" style="5" customWidth="1"/>
    <col min="2566" max="2566" width="10.375" style="5" customWidth="1"/>
    <col min="2567" max="2567" width="55.5" style="5" bestFit="1" customWidth="1"/>
    <col min="2568" max="2568" width="42.5" style="5" bestFit="1" customWidth="1"/>
    <col min="2569" max="2569" width="10.125" style="5" bestFit="1" customWidth="1"/>
    <col min="2570" max="2570" width="17.75" style="5" customWidth="1"/>
    <col min="2571" max="2571" width="15.125" style="5" customWidth="1"/>
    <col min="2572" max="2572" width="22.5" style="5" customWidth="1"/>
    <col min="2573" max="2772" width="8.75" style="5"/>
    <col min="2773" max="2773" width="10.75" style="5" customWidth="1"/>
    <col min="2774" max="2774" width="5.75" style="5" customWidth="1"/>
    <col min="2775" max="2775" width="10.625" style="5" bestFit="1" customWidth="1"/>
    <col min="2776" max="2776" width="13.75" style="5" bestFit="1" customWidth="1"/>
    <col min="2777" max="2777" width="13.75" style="5" customWidth="1"/>
    <col min="2778" max="2778" width="13.75" style="5" bestFit="1" customWidth="1"/>
    <col min="2779" max="2779" width="60.5" style="5" bestFit="1" customWidth="1"/>
    <col min="2780" max="2780" width="12.375" style="5" bestFit="1" customWidth="1"/>
    <col min="2781" max="2781" width="32.75" style="5" bestFit="1" customWidth="1"/>
    <col min="2782" max="2782" width="9.5" style="5" bestFit="1" customWidth="1"/>
    <col min="2783" max="2783" width="12.875" style="5" customWidth="1"/>
    <col min="2784" max="2784" width="12" style="5" customWidth="1"/>
    <col min="2785" max="2785" width="16" style="5" bestFit="1" customWidth="1"/>
    <col min="2786" max="2787" width="12.375" style="5" customWidth="1"/>
    <col min="2788" max="2788" width="16" style="5" bestFit="1" customWidth="1"/>
    <col min="2789" max="2789" width="11.125" style="5" bestFit="1" customWidth="1"/>
    <col min="2790" max="2812" width="8.75" style="5"/>
    <col min="2813" max="2813" width="10.75" style="5" customWidth="1"/>
    <col min="2814" max="2814" width="5.125" style="5" bestFit="1" customWidth="1"/>
    <col min="2815" max="2815" width="11.125" style="5" customWidth="1"/>
    <col min="2816" max="2816" width="13.75" style="5" customWidth="1"/>
    <col min="2817" max="2817" width="12.25" style="5" customWidth="1"/>
    <col min="2818" max="2818" width="17.625" style="5" customWidth="1"/>
    <col min="2819" max="2819" width="13.5" style="5" customWidth="1"/>
    <col min="2820" max="2820" width="10.375" style="5" customWidth="1"/>
    <col min="2821" max="2821" width="12.875" style="5" customWidth="1"/>
    <col min="2822" max="2822" width="10.375" style="5" customWidth="1"/>
    <col min="2823" max="2823" width="55.5" style="5" bestFit="1" customWidth="1"/>
    <col min="2824" max="2824" width="42.5" style="5" bestFit="1" customWidth="1"/>
    <col min="2825" max="2825" width="10.125" style="5" bestFit="1" customWidth="1"/>
    <col min="2826" max="2826" width="17.75" style="5" customWidth="1"/>
    <col min="2827" max="2827" width="15.125" style="5" customWidth="1"/>
    <col min="2828" max="2828" width="22.5" style="5" customWidth="1"/>
    <col min="2829" max="3028" width="8.75" style="5"/>
    <col min="3029" max="3029" width="10.75" style="5" customWidth="1"/>
    <col min="3030" max="3030" width="5.75" style="5" customWidth="1"/>
    <col min="3031" max="3031" width="10.625" style="5" bestFit="1" customWidth="1"/>
    <col min="3032" max="3032" width="13.75" style="5" bestFit="1" customWidth="1"/>
    <col min="3033" max="3033" width="13.75" style="5" customWidth="1"/>
    <col min="3034" max="3034" width="13.75" style="5" bestFit="1" customWidth="1"/>
    <col min="3035" max="3035" width="60.5" style="5" bestFit="1" customWidth="1"/>
    <col min="3036" max="3036" width="12.375" style="5" bestFit="1" customWidth="1"/>
    <col min="3037" max="3037" width="32.75" style="5" bestFit="1" customWidth="1"/>
    <col min="3038" max="3038" width="9.5" style="5" bestFit="1" customWidth="1"/>
    <col min="3039" max="3039" width="12.875" style="5" customWidth="1"/>
    <col min="3040" max="3040" width="12" style="5" customWidth="1"/>
    <col min="3041" max="3041" width="16" style="5" bestFit="1" customWidth="1"/>
    <col min="3042" max="3043" width="12.375" style="5" customWidth="1"/>
    <col min="3044" max="3044" width="16" style="5" bestFit="1" customWidth="1"/>
    <col min="3045" max="3045" width="11.125" style="5" bestFit="1" customWidth="1"/>
    <col min="3046" max="3068" width="8.75" style="5"/>
    <col min="3069" max="3069" width="10.75" style="5" customWidth="1"/>
    <col min="3070" max="3070" width="5.125" style="5" bestFit="1" customWidth="1"/>
    <col min="3071" max="3071" width="11.125" style="5" customWidth="1"/>
    <col min="3072" max="3072" width="13.75" style="5" customWidth="1"/>
    <col min="3073" max="3073" width="12.25" style="5" customWidth="1"/>
    <col min="3074" max="3074" width="17.625" style="5" customWidth="1"/>
    <col min="3075" max="3075" width="13.5" style="5" customWidth="1"/>
    <col min="3076" max="3076" width="10.375" style="5" customWidth="1"/>
    <col min="3077" max="3077" width="12.875" style="5" customWidth="1"/>
    <col min="3078" max="3078" width="10.375" style="5" customWidth="1"/>
    <col min="3079" max="3079" width="55.5" style="5" bestFit="1" customWidth="1"/>
    <col min="3080" max="3080" width="42.5" style="5" bestFit="1" customWidth="1"/>
    <col min="3081" max="3081" width="10.125" style="5" bestFit="1" customWidth="1"/>
    <col min="3082" max="3082" width="17.75" style="5" customWidth="1"/>
    <col min="3083" max="3083" width="15.125" style="5" customWidth="1"/>
    <col min="3084" max="3084" width="22.5" style="5" customWidth="1"/>
    <col min="3085" max="3284" width="8.75" style="5"/>
    <col min="3285" max="3285" width="10.75" style="5" customWidth="1"/>
    <col min="3286" max="3286" width="5.75" style="5" customWidth="1"/>
    <col min="3287" max="3287" width="10.625" style="5" bestFit="1" customWidth="1"/>
    <col min="3288" max="3288" width="13.75" style="5" bestFit="1" customWidth="1"/>
    <col min="3289" max="3289" width="13.75" style="5" customWidth="1"/>
    <col min="3290" max="3290" width="13.75" style="5" bestFit="1" customWidth="1"/>
    <col min="3291" max="3291" width="60.5" style="5" bestFit="1" customWidth="1"/>
    <col min="3292" max="3292" width="12.375" style="5" bestFit="1" customWidth="1"/>
    <col min="3293" max="3293" width="32.75" style="5" bestFit="1" customWidth="1"/>
    <col min="3294" max="3294" width="9.5" style="5" bestFit="1" customWidth="1"/>
    <col min="3295" max="3295" width="12.875" style="5" customWidth="1"/>
    <col min="3296" max="3296" width="12" style="5" customWidth="1"/>
    <col min="3297" max="3297" width="16" style="5" bestFit="1" customWidth="1"/>
    <col min="3298" max="3299" width="12.375" style="5" customWidth="1"/>
    <col min="3300" max="3300" width="16" style="5" bestFit="1" customWidth="1"/>
    <col min="3301" max="3301" width="11.125" style="5" bestFit="1" customWidth="1"/>
    <col min="3302" max="3324" width="8.75" style="5"/>
    <col min="3325" max="3325" width="10.75" style="5" customWidth="1"/>
    <col min="3326" max="3326" width="5.125" style="5" bestFit="1" customWidth="1"/>
    <col min="3327" max="3327" width="11.125" style="5" customWidth="1"/>
    <col min="3328" max="3328" width="13.75" style="5" customWidth="1"/>
    <col min="3329" max="3329" width="12.25" style="5" customWidth="1"/>
    <col min="3330" max="3330" width="17.625" style="5" customWidth="1"/>
    <col min="3331" max="3331" width="13.5" style="5" customWidth="1"/>
    <col min="3332" max="3332" width="10.375" style="5" customWidth="1"/>
    <col min="3333" max="3333" width="12.875" style="5" customWidth="1"/>
    <col min="3334" max="3334" width="10.375" style="5" customWidth="1"/>
    <col min="3335" max="3335" width="55.5" style="5" bestFit="1" customWidth="1"/>
    <col min="3336" max="3336" width="42.5" style="5" bestFit="1" customWidth="1"/>
    <col min="3337" max="3337" width="10.125" style="5" bestFit="1" customWidth="1"/>
    <col min="3338" max="3338" width="17.75" style="5" customWidth="1"/>
    <col min="3339" max="3339" width="15.125" style="5" customWidth="1"/>
    <col min="3340" max="3340" width="22.5" style="5" customWidth="1"/>
    <col min="3341" max="3540" width="8.75" style="5"/>
    <col min="3541" max="3541" width="10.75" style="5" customWidth="1"/>
    <col min="3542" max="3542" width="5.75" style="5" customWidth="1"/>
    <col min="3543" max="3543" width="10.625" style="5" bestFit="1" customWidth="1"/>
    <col min="3544" max="3544" width="13.75" style="5" bestFit="1" customWidth="1"/>
    <col min="3545" max="3545" width="13.75" style="5" customWidth="1"/>
    <col min="3546" max="3546" width="13.75" style="5" bestFit="1" customWidth="1"/>
    <col min="3547" max="3547" width="60.5" style="5" bestFit="1" customWidth="1"/>
    <col min="3548" max="3548" width="12.375" style="5" bestFit="1" customWidth="1"/>
    <col min="3549" max="3549" width="32.75" style="5" bestFit="1" customWidth="1"/>
    <col min="3550" max="3550" width="9.5" style="5" bestFit="1" customWidth="1"/>
    <col min="3551" max="3551" width="12.875" style="5" customWidth="1"/>
    <col min="3552" max="3552" width="12" style="5" customWidth="1"/>
    <col min="3553" max="3553" width="16" style="5" bestFit="1" customWidth="1"/>
    <col min="3554" max="3555" width="12.375" style="5" customWidth="1"/>
    <col min="3556" max="3556" width="16" style="5" bestFit="1" customWidth="1"/>
    <col min="3557" max="3557" width="11.125" style="5" bestFit="1" customWidth="1"/>
    <col min="3558" max="3580" width="8.75" style="5"/>
    <col min="3581" max="3581" width="10.75" style="5" customWidth="1"/>
    <col min="3582" max="3582" width="5.125" style="5" bestFit="1" customWidth="1"/>
    <col min="3583" max="3583" width="11.125" style="5" customWidth="1"/>
    <col min="3584" max="3584" width="13.75" style="5" customWidth="1"/>
    <col min="3585" max="3585" width="12.25" style="5" customWidth="1"/>
    <col min="3586" max="3586" width="17.625" style="5" customWidth="1"/>
    <col min="3587" max="3587" width="13.5" style="5" customWidth="1"/>
    <col min="3588" max="3588" width="10.375" style="5" customWidth="1"/>
    <col min="3589" max="3589" width="12.875" style="5" customWidth="1"/>
    <col min="3590" max="3590" width="10.375" style="5" customWidth="1"/>
    <col min="3591" max="3591" width="55.5" style="5" bestFit="1" customWidth="1"/>
    <col min="3592" max="3592" width="42.5" style="5" bestFit="1" customWidth="1"/>
    <col min="3593" max="3593" width="10.125" style="5" bestFit="1" customWidth="1"/>
    <col min="3594" max="3594" width="17.75" style="5" customWidth="1"/>
    <col min="3595" max="3595" width="15.125" style="5" customWidth="1"/>
    <col min="3596" max="3596" width="22.5" style="5" customWidth="1"/>
    <col min="3597" max="3796" width="8.75" style="5"/>
    <col min="3797" max="3797" width="10.75" style="5" customWidth="1"/>
    <col min="3798" max="3798" width="5.75" style="5" customWidth="1"/>
    <col min="3799" max="3799" width="10.625" style="5" bestFit="1" customWidth="1"/>
    <col min="3800" max="3800" width="13.75" style="5" bestFit="1" customWidth="1"/>
    <col min="3801" max="3801" width="13.75" style="5" customWidth="1"/>
    <col min="3802" max="3802" width="13.75" style="5" bestFit="1" customWidth="1"/>
    <col min="3803" max="3803" width="60.5" style="5" bestFit="1" customWidth="1"/>
    <col min="3804" max="3804" width="12.375" style="5" bestFit="1" customWidth="1"/>
    <col min="3805" max="3805" width="32.75" style="5" bestFit="1" customWidth="1"/>
    <col min="3806" max="3806" width="9.5" style="5" bestFit="1" customWidth="1"/>
    <col min="3807" max="3807" width="12.875" style="5" customWidth="1"/>
    <col min="3808" max="3808" width="12" style="5" customWidth="1"/>
    <col min="3809" max="3809" width="16" style="5" bestFit="1" customWidth="1"/>
    <col min="3810" max="3811" width="12.375" style="5" customWidth="1"/>
    <col min="3812" max="3812" width="16" style="5" bestFit="1" customWidth="1"/>
    <col min="3813" max="3813" width="11.125" style="5" bestFit="1" customWidth="1"/>
    <col min="3814" max="3836" width="8.75" style="5"/>
    <col min="3837" max="3837" width="10.75" style="5" customWidth="1"/>
    <col min="3838" max="3838" width="5.125" style="5" bestFit="1" customWidth="1"/>
    <col min="3839" max="3839" width="11.125" style="5" customWidth="1"/>
    <col min="3840" max="3840" width="13.75" style="5" customWidth="1"/>
    <col min="3841" max="3841" width="12.25" style="5" customWidth="1"/>
    <col min="3842" max="3842" width="17.625" style="5" customWidth="1"/>
    <col min="3843" max="3843" width="13.5" style="5" customWidth="1"/>
    <col min="3844" max="3844" width="10.375" style="5" customWidth="1"/>
    <col min="3845" max="3845" width="12.875" style="5" customWidth="1"/>
    <col min="3846" max="3846" width="10.375" style="5" customWidth="1"/>
    <col min="3847" max="3847" width="55.5" style="5" bestFit="1" customWidth="1"/>
    <col min="3848" max="3848" width="42.5" style="5" bestFit="1" customWidth="1"/>
    <col min="3849" max="3849" width="10.125" style="5" bestFit="1" customWidth="1"/>
    <col min="3850" max="3850" width="17.75" style="5" customWidth="1"/>
    <col min="3851" max="3851" width="15.125" style="5" customWidth="1"/>
    <col min="3852" max="3852" width="22.5" style="5" customWidth="1"/>
    <col min="3853" max="4052" width="8.75" style="5"/>
    <col min="4053" max="4053" width="10.75" style="5" customWidth="1"/>
    <col min="4054" max="4054" width="5.75" style="5" customWidth="1"/>
    <col min="4055" max="4055" width="10.625" style="5" bestFit="1" customWidth="1"/>
    <col min="4056" max="4056" width="13.75" style="5" bestFit="1" customWidth="1"/>
    <col min="4057" max="4057" width="13.75" style="5" customWidth="1"/>
    <col min="4058" max="4058" width="13.75" style="5" bestFit="1" customWidth="1"/>
    <col min="4059" max="4059" width="60.5" style="5" bestFit="1" customWidth="1"/>
    <col min="4060" max="4060" width="12.375" style="5" bestFit="1" customWidth="1"/>
    <col min="4061" max="4061" width="32.75" style="5" bestFit="1" customWidth="1"/>
    <col min="4062" max="4062" width="9.5" style="5" bestFit="1" customWidth="1"/>
    <col min="4063" max="4063" width="12.875" style="5" customWidth="1"/>
    <col min="4064" max="4064" width="12" style="5" customWidth="1"/>
    <col min="4065" max="4065" width="16" style="5" bestFit="1" customWidth="1"/>
    <col min="4066" max="4067" width="12.375" style="5" customWidth="1"/>
    <col min="4068" max="4068" width="16" style="5" bestFit="1" customWidth="1"/>
    <col min="4069" max="4069" width="11.125" style="5" bestFit="1" customWidth="1"/>
    <col min="4070" max="4092" width="8.75" style="5"/>
    <col min="4093" max="4093" width="10.75" style="5" customWidth="1"/>
    <col min="4094" max="4094" width="5.125" style="5" bestFit="1" customWidth="1"/>
    <col min="4095" max="4095" width="11.125" style="5" customWidth="1"/>
    <col min="4096" max="4096" width="13.75" style="5" customWidth="1"/>
    <col min="4097" max="4097" width="12.25" style="5" customWidth="1"/>
    <col min="4098" max="4098" width="17.625" style="5" customWidth="1"/>
    <col min="4099" max="4099" width="13.5" style="5" customWidth="1"/>
    <col min="4100" max="4100" width="10.375" style="5" customWidth="1"/>
    <col min="4101" max="4101" width="12.875" style="5" customWidth="1"/>
    <col min="4102" max="4102" width="10.375" style="5" customWidth="1"/>
    <col min="4103" max="4103" width="55.5" style="5" bestFit="1" customWidth="1"/>
    <col min="4104" max="4104" width="42.5" style="5" bestFit="1" customWidth="1"/>
    <col min="4105" max="4105" width="10.125" style="5" bestFit="1" customWidth="1"/>
    <col min="4106" max="4106" width="17.75" style="5" customWidth="1"/>
    <col min="4107" max="4107" width="15.125" style="5" customWidth="1"/>
    <col min="4108" max="4108" width="22.5" style="5" customWidth="1"/>
    <col min="4109" max="4308" width="8.75" style="5"/>
    <col min="4309" max="4309" width="10.75" style="5" customWidth="1"/>
    <col min="4310" max="4310" width="5.75" style="5" customWidth="1"/>
    <col min="4311" max="4311" width="10.625" style="5" bestFit="1" customWidth="1"/>
    <col min="4312" max="4312" width="13.75" style="5" bestFit="1" customWidth="1"/>
    <col min="4313" max="4313" width="13.75" style="5" customWidth="1"/>
    <col min="4314" max="4314" width="13.75" style="5" bestFit="1" customWidth="1"/>
    <col min="4315" max="4315" width="60.5" style="5" bestFit="1" customWidth="1"/>
    <col min="4316" max="4316" width="12.375" style="5" bestFit="1" customWidth="1"/>
    <col min="4317" max="4317" width="32.75" style="5" bestFit="1" customWidth="1"/>
    <col min="4318" max="4318" width="9.5" style="5" bestFit="1" customWidth="1"/>
    <col min="4319" max="4319" width="12.875" style="5" customWidth="1"/>
    <col min="4320" max="4320" width="12" style="5" customWidth="1"/>
    <col min="4321" max="4321" width="16" style="5" bestFit="1" customWidth="1"/>
    <col min="4322" max="4323" width="12.375" style="5" customWidth="1"/>
    <col min="4324" max="4324" width="16" style="5" bestFit="1" customWidth="1"/>
    <col min="4325" max="4325" width="11.125" style="5" bestFit="1" customWidth="1"/>
    <col min="4326" max="4348" width="8.75" style="5"/>
    <col min="4349" max="4349" width="10.75" style="5" customWidth="1"/>
    <col min="4350" max="4350" width="5.125" style="5" bestFit="1" customWidth="1"/>
    <col min="4351" max="4351" width="11.125" style="5" customWidth="1"/>
    <col min="4352" max="4352" width="13.75" style="5" customWidth="1"/>
    <col min="4353" max="4353" width="12.25" style="5" customWidth="1"/>
    <col min="4354" max="4354" width="17.625" style="5" customWidth="1"/>
    <col min="4355" max="4355" width="13.5" style="5" customWidth="1"/>
    <col min="4356" max="4356" width="10.375" style="5" customWidth="1"/>
    <col min="4357" max="4357" width="12.875" style="5" customWidth="1"/>
    <col min="4358" max="4358" width="10.375" style="5" customWidth="1"/>
    <col min="4359" max="4359" width="55.5" style="5" bestFit="1" customWidth="1"/>
    <col min="4360" max="4360" width="42.5" style="5" bestFit="1" customWidth="1"/>
    <col min="4361" max="4361" width="10.125" style="5" bestFit="1" customWidth="1"/>
    <col min="4362" max="4362" width="17.75" style="5" customWidth="1"/>
    <col min="4363" max="4363" width="15.125" style="5" customWidth="1"/>
    <col min="4364" max="4364" width="22.5" style="5" customWidth="1"/>
    <col min="4365" max="4564" width="8.75" style="5"/>
    <col min="4565" max="4565" width="10.75" style="5" customWidth="1"/>
    <col min="4566" max="4566" width="5.75" style="5" customWidth="1"/>
    <col min="4567" max="4567" width="10.625" style="5" bestFit="1" customWidth="1"/>
    <col min="4568" max="4568" width="13.75" style="5" bestFit="1" customWidth="1"/>
    <col min="4569" max="4569" width="13.75" style="5" customWidth="1"/>
    <col min="4570" max="4570" width="13.75" style="5" bestFit="1" customWidth="1"/>
    <col min="4571" max="4571" width="60.5" style="5" bestFit="1" customWidth="1"/>
    <col min="4572" max="4572" width="12.375" style="5" bestFit="1" customWidth="1"/>
    <col min="4573" max="4573" width="32.75" style="5" bestFit="1" customWidth="1"/>
    <col min="4574" max="4574" width="9.5" style="5" bestFit="1" customWidth="1"/>
    <col min="4575" max="4575" width="12.875" style="5" customWidth="1"/>
    <col min="4576" max="4576" width="12" style="5" customWidth="1"/>
    <col min="4577" max="4577" width="16" style="5" bestFit="1" customWidth="1"/>
    <col min="4578" max="4579" width="12.375" style="5" customWidth="1"/>
    <col min="4580" max="4580" width="16" style="5" bestFit="1" customWidth="1"/>
    <col min="4581" max="4581" width="11.125" style="5" bestFit="1" customWidth="1"/>
    <col min="4582" max="4604" width="8.75" style="5"/>
    <col min="4605" max="4605" width="10.75" style="5" customWidth="1"/>
    <col min="4606" max="4606" width="5.125" style="5" bestFit="1" customWidth="1"/>
    <col min="4607" max="4607" width="11.125" style="5" customWidth="1"/>
    <col min="4608" max="4608" width="13.75" style="5" customWidth="1"/>
    <col min="4609" max="4609" width="12.25" style="5" customWidth="1"/>
    <col min="4610" max="4610" width="17.625" style="5" customWidth="1"/>
    <col min="4611" max="4611" width="13.5" style="5" customWidth="1"/>
    <col min="4612" max="4612" width="10.375" style="5" customWidth="1"/>
    <col min="4613" max="4613" width="12.875" style="5" customWidth="1"/>
    <col min="4614" max="4614" width="10.375" style="5" customWidth="1"/>
    <col min="4615" max="4615" width="55.5" style="5" bestFit="1" customWidth="1"/>
    <col min="4616" max="4616" width="42.5" style="5" bestFit="1" customWidth="1"/>
    <col min="4617" max="4617" width="10.125" style="5" bestFit="1" customWidth="1"/>
    <col min="4618" max="4618" width="17.75" style="5" customWidth="1"/>
    <col min="4619" max="4619" width="15.125" style="5" customWidth="1"/>
    <col min="4620" max="4620" width="22.5" style="5" customWidth="1"/>
    <col min="4621" max="4820" width="8.75" style="5"/>
    <col min="4821" max="4821" width="10.75" style="5" customWidth="1"/>
    <col min="4822" max="4822" width="5.75" style="5" customWidth="1"/>
    <col min="4823" max="4823" width="10.625" style="5" bestFit="1" customWidth="1"/>
    <col min="4824" max="4824" width="13.75" style="5" bestFit="1" customWidth="1"/>
    <col min="4825" max="4825" width="13.75" style="5" customWidth="1"/>
    <col min="4826" max="4826" width="13.75" style="5" bestFit="1" customWidth="1"/>
    <col min="4827" max="4827" width="60.5" style="5" bestFit="1" customWidth="1"/>
    <col min="4828" max="4828" width="12.375" style="5" bestFit="1" customWidth="1"/>
    <col min="4829" max="4829" width="32.75" style="5" bestFit="1" customWidth="1"/>
    <col min="4830" max="4830" width="9.5" style="5" bestFit="1" customWidth="1"/>
    <col min="4831" max="4831" width="12.875" style="5" customWidth="1"/>
    <col min="4832" max="4832" width="12" style="5" customWidth="1"/>
    <col min="4833" max="4833" width="16" style="5" bestFit="1" customWidth="1"/>
    <col min="4834" max="4835" width="12.375" style="5" customWidth="1"/>
    <col min="4836" max="4836" width="16" style="5" bestFit="1" customWidth="1"/>
    <col min="4837" max="4837" width="11.125" style="5" bestFit="1" customWidth="1"/>
    <col min="4838" max="4860" width="8.75" style="5"/>
    <col min="4861" max="4861" width="10.75" style="5" customWidth="1"/>
    <col min="4862" max="4862" width="5.125" style="5" bestFit="1" customWidth="1"/>
    <col min="4863" max="4863" width="11.125" style="5" customWidth="1"/>
    <col min="4864" max="4864" width="13.75" style="5" customWidth="1"/>
    <col min="4865" max="4865" width="12.25" style="5" customWidth="1"/>
    <col min="4866" max="4866" width="17.625" style="5" customWidth="1"/>
    <col min="4867" max="4867" width="13.5" style="5" customWidth="1"/>
    <col min="4868" max="4868" width="10.375" style="5" customWidth="1"/>
    <col min="4869" max="4869" width="12.875" style="5" customWidth="1"/>
    <col min="4870" max="4870" width="10.375" style="5" customWidth="1"/>
    <col min="4871" max="4871" width="55.5" style="5" bestFit="1" customWidth="1"/>
    <col min="4872" max="4872" width="42.5" style="5" bestFit="1" customWidth="1"/>
    <col min="4873" max="4873" width="10.125" style="5" bestFit="1" customWidth="1"/>
    <col min="4874" max="4874" width="17.75" style="5" customWidth="1"/>
    <col min="4875" max="4875" width="15.125" style="5" customWidth="1"/>
    <col min="4876" max="4876" width="22.5" style="5" customWidth="1"/>
    <col min="4877" max="5076" width="8.75" style="5"/>
    <col min="5077" max="5077" width="10.75" style="5" customWidth="1"/>
    <col min="5078" max="5078" width="5.75" style="5" customWidth="1"/>
    <col min="5079" max="5079" width="10.625" style="5" bestFit="1" customWidth="1"/>
    <col min="5080" max="5080" width="13.75" style="5" bestFit="1" customWidth="1"/>
    <col min="5081" max="5081" width="13.75" style="5" customWidth="1"/>
    <col min="5082" max="5082" width="13.75" style="5" bestFit="1" customWidth="1"/>
    <col min="5083" max="5083" width="60.5" style="5" bestFit="1" customWidth="1"/>
    <col min="5084" max="5084" width="12.375" style="5" bestFit="1" customWidth="1"/>
    <col min="5085" max="5085" width="32.75" style="5" bestFit="1" customWidth="1"/>
    <col min="5086" max="5086" width="9.5" style="5" bestFit="1" customWidth="1"/>
    <col min="5087" max="5087" width="12.875" style="5" customWidth="1"/>
    <col min="5088" max="5088" width="12" style="5" customWidth="1"/>
    <col min="5089" max="5089" width="16" style="5" bestFit="1" customWidth="1"/>
    <col min="5090" max="5091" width="12.375" style="5" customWidth="1"/>
    <col min="5092" max="5092" width="16" style="5" bestFit="1" customWidth="1"/>
    <col min="5093" max="5093" width="11.125" style="5" bestFit="1" customWidth="1"/>
    <col min="5094" max="5116" width="8.75" style="5"/>
    <col min="5117" max="5117" width="10.75" style="5" customWidth="1"/>
    <col min="5118" max="5118" width="5.125" style="5" bestFit="1" customWidth="1"/>
    <col min="5119" max="5119" width="11.125" style="5" customWidth="1"/>
    <col min="5120" max="5120" width="13.75" style="5" customWidth="1"/>
    <col min="5121" max="5121" width="12.25" style="5" customWidth="1"/>
    <col min="5122" max="5122" width="17.625" style="5" customWidth="1"/>
    <col min="5123" max="5123" width="13.5" style="5" customWidth="1"/>
    <col min="5124" max="5124" width="10.375" style="5" customWidth="1"/>
    <col min="5125" max="5125" width="12.875" style="5" customWidth="1"/>
    <col min="5126" max="5126" width="10.375" style="5" customWidth="1"/>
    <col min="5127" max="5127" width="55.5" style="5" bestFit="1" customWidth="1"/>
    <col min="5128" max="5128" width="42.5" style="5" bestFit="1" customWidth="1"/>
    <col min="5129" max="5129" width="10.125" style="5" bestFit="1" customWidth="1"/>
    <col min="5130" max="5130" width="17.75" style="5" customWidth="1"/>
    <col min="5131" max="5131" width="15.125" style="5" customWidth="1"/>
    <col min="5132" max="5132" width="22.5" style="5" customWidth="1"/>
    <col min="5133" max="5332" width="8.75" style="5"/>
    <col min="5333" max="5333" width="10.75" style="5" customWidth="1"/>
    <col min="5334" max="5334" width="5.75" style="5" customWidth="1"/>
    <col min="5335" max="5335" width="10.625" style="5" bestFit="1" customWidth="1"/>
    <col min="5336" max="5336" width="13.75" style="5" bestFit="1" customWidth="1"/>
    <col min="5337" max="5337" width="13.75" style="5" customWidth="1"/>
    <col min="5338" max="5338" width="13.75" style="5" bestFit="1" customWidth="1"/>
    <col min="5339" max="5339" width="60.5" style="5" bestFit="1" customWidth="1"/>
    <col min="5340" max="5340" width="12.375" style="5" bestFit="1" customWidth="1"/>
    <col min="5341" max="5341" width="32.75" style="5" bestFit="1" customWidth="1"/>
    <col min="5342" max="5342" width="9.5" style="5" bestFit="1" customWidth="1"/>
    <col min="5343" max="5343" width="12.875" style="5" customWidth="1"/>
    <col min="5344" max="5344" width="12" style="5" customWidth="1"/>
    <col min="5345" max="5345" width="16" style="5" bestFit="1" customWidth="1"/>
    <col min="5346" max="5347" width="12.375" style="5" customWidth="1"/>
    <col min="5348" max="5348" width="16" style="5" bestFit="1" customWidth="1"/>
    <col min="5349" max="5349" width="11.125" style="5" bestFit="1" customWidth="1"/>
    <col min="5350" max="5372" width="8.75" style="5"/>
    <col min="5373" max="5373" width="10.75" style="5" customWidth="1"/>
    <col min="5374" max="5374" width="5.125" style="5" bestFit="1" customWidth="1"/>
    <col min="5375" max="5375" width="11.125" style="5" customWidth="1"/>
    <col min="5376" max="5376" width="13.75" style="5" customWidth="1"/>
    <col min="5377" max="5377" width="12.25" style="5" customWidth="1"/>
    <col min="5378" max="5378" width="17.625" style="5" customWidth="1"/>
    <col min="5379" max="5379" width="13.5" style="5" customWidth="1"/>
    <col min="5380" max="5380" width="10.375" style="5" customWidth="1"/>
    <col min="5381" max="5381" width="12.875" style="5" customWidth="1"/>
    <col min="5382" max="5382" width="10.375" style="5" customWidth="1"/>
    <col min="5383" max="5383" width="55.5" style="5" bestFit="1" customWidth="1"/>
    <col min="5384" max="5384" width="42.5" style="5" bestFit="1" customWidth="1"/>
    <col min="5385" max="5385" width="10.125" style="5" bestFit="1" customWidth="1"/>
    <col min="5386" max="5386" width="17.75" style="5" customWidth="1"/>
    <col min="5387" max="5387" width="15.125" style="5" customWidth="1"/>
    <col min="5388" max="5388" width="22.5" style="5" customWidth="1"/>
    <col min="5389" max="5588" width="8.75" style="5"/>
    <col min="5589" max="5589" width="10.75" style="5" customWidth="1"/>
    <col min="5590" max="5590" width="5.75" style="5" customWidth="1"/>
    <col min="5591" max="5591" width="10.625" style="5" bestFit="1" customWidth="1"/>
    <col min="5592" max="5592" width="13.75" style="5" bestFit="1" customWidth="1"/>
    <col min="5593" max="5593" width="13.75" style="5" customWidth="1"/>
    <col min="5594" max="5594" width="13.75" style="5" bestFit="1" customWidth="1"/>
    <col min="5595" max="5595" width="60.5" style="5" bestFit="1" customWidth="1"/>
    <col min="5596" max="5596" width="12.375" style="5" bestFit="1" customWidth="1"/>
    <col min="5597" max="5597" width="32.75" style="5" bestFit="1" customWidth="1"/>
    <col min="5598" max="5598" width="9.5" style="5" bestFit="1" customWidth="1"/>
    <col min="5599" max="5599" width="12.875" style="5" customWidth="1"/>
    <col min="5600" max="5600" width="12" style="5" customWidth="1"/>
    <col min="5601" max="5601" width="16" style="5" bestFit="1" customWidth="1"/>
    <col min="5602" max="5603" width="12.375" style="5" customWidth="1"/>
    <col min="5604" max="5604" width="16" style="5" bestFit="1" customWidth="1"/>
    <col min="5605" max="5605" width="11.125" style="5" bestFit="1" customWidth="1"/>
    <col min="5606" max="5628" width="8.75" style="5"/>
    <col min="5629" max="5629" width="10.75" style="5" customWidth="1"/>
    <col min="5630" max="5630" width="5.125" style="5" bestFit="1" customWidth="1"/>
    <col min="5631" max="5631" width="11.125" style="5" customWidth="1"/>
    <col min="5632" max="5632" width="13.75" style="5" customWidth="1"/>
    <col min="5633" max="5633" width="12.25" style="5" customWidth="1"/>
    <col min="5634" max="5634" width="17.625" style="5" customWidth="1"/>
    <col min="5635" max="5635" width="13.5" style="5" customWidth="1"/>
    <col min="5636" max="5636" width="10.375" style="5" customWidth="1"/>
    <col min="5637" max="5637" width="12.875" style="5" customWidth="1"/>
    <col min="5638" max="5638" width="10.375" style="5" customWidth="1"/>
    <col min="5639" max="5639" width="55.5" style="5" bestFit="1" customWidth="1"/>
    <col min="5640" max="5640" width="42.5" style="5" bestFit="1" customWidth="1"/>
    <col min="5641" max="5641" width="10.125" style="5" bestFit="1" customWidth="1"/>
    <col min="5642" max="5642" width="17.75" style="5" customWidth="1"/>
    <col min="5643" max="5643" width="15.125" style="5" customWidth="1"/>
    <col min="5644" max="5644" width="22.5" style="5" customWidth="1"/>
    <col min="5645" max="5844" width="8.75" style="5"/>
    <col min="5845" max="5845" width="10.75" style="5" customWidth="1"/>
    <col min="5846" max="5846" width="5.75" style="5" customWidth="1"/>
    <col min="5847" max="5847" width="10.625" style="5" bestFit="1" customWidth="1"/>
    <col min="5848" max="5848" width="13.75" style="5" bestFit="1" customWidth="1"/>
    <col min="5849" max="5849" width="13.75" style="5" customWidth="1"/>
    <col min="5850" max="5850" width="13.75" style="5" bestFit="1" customWidth="1"/>
    <col min="5851" max="5851" width="60.5" style="5" bestFit="1" customWidth="1"/>
    <col min="5852" max="5852" width="12.375" style="5" bestFit="1" customWidth="1"/>
    <col min="5853" max="5853" width="32.75" style="5" bestFit="1" customWidth="1"/>
    <col min="5854" max="5854" width="9.5" style="5" bestFit="1" customWidth="1"/>
    <col min="5855" max="5855" width="12.875" style="5" customWidth="1"/>
    <col min="5856" max="5856" width="12" style="5" customWidth="1"/>
    <col min="5857" max="5857" width="16" style="5" bestFit="1" customWidth="1"/>
    <col min="5858" max="5859" width="12.375" style="5" customWidth="1"/>
    <col min="5860" max="5860" width="16" style="5" bestFit="1" customWidth="1"/>
    <col min="5861" max="5861" width="11.125" style="5" bestFit="1" customWidth="1"/>
    <col min="5862" max="5884" width="8.75" style="5"/>
    <col min="5885" max="5885" width="10.75" style="5" customWidth="1"/>
    <col min="5886" max="5886" width="5.125" style="5" bestFit="1" customWidth="1"/>
    <col min="5887" max="5887" width="11.125" style="5" customWidth="1"/>
    <col min="5888" max="5888" width="13.75" style="5" customWidth="1"/>
    <col min="5889" max="5889" width="12.25" style="5" customWidth="1"/>
    <col min="5890" max="5890" width="17.625" style="5" customWidth="1"/>
    <col min="5891" max="5891" width="13.5" style="5" customWidth="1"/>
    <col min="5892" max="5892" width="10.375" style="5" customWidth="1"/>
    <col min="5893" max="5893" width="12.875" style="5" customWidth="1"/>
    <col min="5894" max="5894" width="10.375" style="5" customWidth="1"/>
    <col min="5895" max="5895" width="55.5" style="5" bestFit="1" customWidth="1"/>
    <col min="5896" max="5896" width="42.5" style="5" bestFit="1" customWidth="1"/>
    <col min="5897" max="5897" width="10.125" style="5" bestFit="1" customWidth="1"/>
    <col min="5898" max="5898" width="17.75" style="5" customWidth="1"/>
    <col min="5899" max="5899" width="15.125" style="5" customWidth="1"/>
    <col min="5900" max="5900" width="22.5" style="5" customWidth="1"/>
    <col min="5901" max="6100" width="8.75" style="5"/>
    <col min="6101" max="6101" width="10.75" style="5" customWidth="1"/>
    <col min="6102" max="6102" width="5.75" style="5" customWidth="1"/>
    <col min="6103" max="6103" width="10.625" style="5" bestFit="1" customWidth="1"/>
    <col min="6104" max="6104" width="13.75" style="5" bestFit="1" customWidth="1"/>
    <col min="6105" max="6105" width="13.75" style="5" customWidth="1"/>
    <col min="6106" max="6106" width="13.75" style="5" bestFit="1" customWidth="1"/>
    <col min="6107" max="6107" width="60.5" style="5" bestFit="1" customWidth="1"/>
    <col min="6108" max="6108" width="12.375" style="5" bestFit="1" customWidth="1"/>
    <col min="6109" max="6109" width="32.75" style="5" bestFit="1" customWidth="1"/>
    <col min="6110" max="6110" width="9.5" style="5" bestFit="1" customWidth="1"/>
    <col min="6111" max="6111" width="12.875" style="5" customWidth="1"/>
    <col min="6112" max="6112" width="12" style="5" customWidth="1"/>
    <col min="6113" max="6113" width="16" style="5" bestFit="1" customWidth="1"/>
    <col min="6114" max="6115" width="12.375" style="5" customWidth="1"/>
    <col min="6116" max="6116" width="16" style="5" bestFit="1" customWidth="1"/>
    <col min="6117" max="6117" width="11.125" style="5" bestFit="1" customWidth="1"/>
    <col min="6118" max="6140" width="8.75" style="5"/>
    <col min="6141" max="6141" width="10.75" style="5" customWidth="1"/>
    <col min="6142" max="6142" width="5.125" style="5" bestFit="1" customWidth="1"/>
    <col min="6143" max="6143" width="11.125" style="5" customWidth="1"/>
    <col min="6144" max="6144" width="13.75" style="5" customWidth="1"/>
    <col min="6145" max="6145" width="12.25" style="5" customWidth="1"/>
    <col min="6146" max="6146" width="17.625" style="5" customWidth="1"/>
    <col min="6147" max="6147" width="13.5" style="5" customWidth="1"/>
    <col min="6148" max="6148" width="10.375" style="5" customWidth="1"/>
    <col min="6149" max="6149" width="12.875" style="5" customWidth="1"/>
    <col min="6150" max="6150" width="10.375" style="5" customWidth="1"/>
    <col min="6151" max="6151" width="55.5" style="5" bestFit="1" customWidth="1"/>
    <col min="6152" max="6152" width="42.5" style="5" bestFit="1" customWidth="1"/>
    <col min="6153" max="6153" width="10.125" style="5" bestFit="1" customWidth="1"/>
    <col min="6154" max="6154" width="17.75" style="5" customWidth="1"/>
    <col min="6155" max="6155" width="15.125" style="5" customWidth="1"/>
    <col min="6156" max="6156" width="22.5" style="5" customWidth="1"/>
    <col min="6157" max="6356" width="8.75" style="5"/>
    <col min="6357" max="6357" width="10.75" style="5" customWidth="1"/>
    <col min="6358" max="6358" width="5.75" style="5" customWidth="1"/>
    <col min="6359" max="6359" width="10.625" style="5" bestFit="1" customWidth="1"/>
    <col min="6360" max="6360" width="13.75" style="5" bestFit="1" customWidth="1"/>
    <col min="6361" max="6361" width="13.75" style="5" customWidth="1"/>
    <col min="6362" max="6362" width="13.75" style="5" bestFit="1" customWidth="1"/>
    <col min="6363" max="6363" width="60.5" style="5" bestFit="1" customWidth="1"/>
    <col min="6364" max="6364" width="12.375" style="5" bestFit="1" customWidth="1"/>
    <col min="6365" max="6365" width="32.75" style="5" bestFit="1" customWidth="1"/>
    <col min="6366" max="6366" width="9.5" style="5" bestFit="1" customWidth="1"/>
    <col min="6367" max="6367" width="12.875" style="5" customWidth="1"/>
    <col min="6368" max="6368" width="12" style="5" customWidth="1"/>
    <col min="6369" max="6369" width="16" style="5" bestFit="1" customWidth="1"/>
    <col min="6370" max="6371" width="12.375" style="5" customWidth="1"/>
    <col min="6372" max="6372" width="16" style="5" bestFit="1" customWidth="1"/>
    <col min="6373" max="6373" width="11.125" style="5" bestFit="1" customWidth="1"/>
    <col min="6374" max="6396" width="8.75" style="5"/>
    <col min="6397" max="6397" width="10.75" style="5" customWidth="1"/>
    <col min="6398" max="6398" width="5.125" style="5" bestFit="1" customWidth="1"/>
    <col min="6399" max="6399" width="11.125" style="5" customWidth="1"/>
    <col min="6400" max="6400" width="13.75" style="5" customWidth="1"/>
    <col min="6401" max="6401" width="12.25" style="5" customWidth="1"/>
    <col min="6402" max="6402" width="17.625" style="5" customWidth="1"/>
    <col min="6403" max="6403" width="13.5" style="5" customWidth="1"/>
    <col min="6404" max="6404" width="10.375" style="5" customWidth="1"/>
    <col min="6405" max="6405" width="12.875" style="5" customWidth="1"/>
    <col min="6406" max="6406" width="10.375" style="5" customWidth="1"/>
    <col min="6407" max="6407" width="55.5" style="5" bestFit="1" customWidth="1"/>
    <col min="6408" max="6408" width="42.5" style="5" bestFit="1" customWidth="1"/>
    <col min="6409" max="6409" width="10.125" style="5" bestFit="1" customWidth="1"/>
    <col min="6410" max="6410" width="17.75" style="5" customWidth="1"/>
    <col min="6411" max="6411" width="15.125" style="5" customWidth="1"/>
    <col min="6412" max="6412" width="22.5" style="5" customWidth="1"/>
    <col min="6413" max="6612" width="8.75" style="5"/>
    <col min="6613" max="6613" width="10.75" style="5" customWidth="1"/>
    <col min="6614" max="6614" width="5.75" style="5" customWidth="1"/>
    <col min="6615" max="6615" width="10.625" style="5" bestFit="1" customWidth="1"/>
    <col min="6616" max="6616" width="13.75" style="5" bestFit="1" customWidth="1"/>
    <col min="6617" max="6617" width="13.75" style="5" customWidth="1"/>
    <col min="6618" max="6618" width="13.75" style="5" bestFit="1" customWidth="1"/>
    <col min="6619" max="6619" width="60.5" style="5" bestFit="1" customWidth="1"/>
    <col min="6620" max="6620" width="12.375" style="5" bestFit="1" customWidth="1"/>
    <col min="6621" max="6621" width="32.75" style="5" bestFit="1" customWidth="1"/>
    <col min="6622" max="6622" width="9.5" style="5" bestFit="1" customWidth="1"/>
    <col min="6623" max="6623" width="12.875" style="5" customWidth="1"/>
    <col min="6624" max="6624" width="12" style="5" customWidth="1"/>
    <col min="6625" max="6625" width="16" style="5" bestFit="1" customWidth="1"/>
    <col min="6626" max="6627" width="12.375" style="5" customWidth="1"/>
    <col min="6628" max="6628" width="16" style="5" bestFit="1" customWidth="1"/>
    <col min="6629" max="6629" width="11.125" style="5" bestFit="1" customWidth="1"/>
    <col min="6630" max="6652" width="8.75" style="5"/>
    <col min="6653" max="6653" width="10.75" style="5" customWidth="1"/>
    <col min="6654" max="6654" width="5.125" style="5" bestFit="1" customWidth="1"/>
    <col min="6655" max="6655" width="11.125" style="5" customWidth="1"/>
    <col min="6656" max="6656" width="13.75" style="5" customWidth="1"/>
    <col min="6657" max="6657" width="12.25" style="5" customWidth="1"/>
    <col min="6658" max="6658" width="17.625" style="5" customWidth="1"/>
    <col min="6659" max="6659" width="13.5" style="5" customWidth="1"/>
    <col min="6660" max="6660" width="10.375" style="5" customWidth="1"/>
    <col min="6661" max="6661" width="12.875" style="5" customWidth="1"/>
    <col min="6662" max="6662" width="10.375" style="5" customWidth="1"/>
    <col min="6663" max="6663" width="55.5" style="5" bestFit="1" customWidth="1"/>
    <col min="6664" max="6664" width="42.5" style="5" bestFit="1" customWidth="1"/>
    <col min="6665" max="6665" width="10.125" style="5" bestFit="1" customWidth="1"/>
    <col min="6666" max="6666" width="17.75" style="5" customWidth="1"/>
    <col min="6667" max="6667" width="15.125" style="5" customWidth="1"/>
    <col min="6668" max="6668" width="22.5" style="5" customWidth="1"/>
    <col min="6669" max="6868" width="8.75" style="5"/>
    <col min="6869" max="6869" width="10.75" style="5" customWidth="1"/>
    <col min="6870" max="6870" width="5.75" style="5" customWidth="1"/>
    <col min="6871" max="6871" width="10.625" style="5" bestFit="1" customWidth="1"/>
    <col min="6872" max="6872" width="13.75" style="5" bestFit="1" customWidth="1"/>
    <col min="6873" max="6873" width="13.75" style="5" customWidth="1"/>
    <col min="6874" max="6874" width="13.75" style="5" bestFit="1" customWidth="1"/>
    <col min="6875" max="6875" width="60.5" style="5" bestFit="1" customWidth="1"/>
    <col min="6876" max="6876" width="12.375" style="5" bestFit="1" customWidth="1"/>
    <col min="6877" max="6877" width="32.75" style="5" bestFit="1" customWidth="1"/>
    <col min="6878" max="6878" width="9.5" style="5" bestFit="1" customWidth="1"/>
    <col min="6879" max="6879" width="12.875" style="5" customWidth="1"/>
    <col min="6880" max="6880" width="12" style="5" customWidth="1"/>
    <col min="6881" max="6881" width="16" style="5" bestFit="1" customWidth="1"/>
    <col min="6882" max="6883" width="12.375" style="5" customWidth="1"/>
    <col min="6884" max="6884" width="16" style="5" bestFit="1" customWidth="1"/>
    <col min="6885" max="6885" width="11.125" style="5" bestFit="1" customWidth="1"/>
    <col min="6886" max="6908" width="8.75" style="5"/>
    <col min="6909" max="6909" width="10.75" style="5" customWidth="1"/>
    <col min="6910" max="6910" width="5.125" style="5" bestFit="1" customWidth="1"/>
    <col min="6911" max="6911" width="11.125" style="5" customWidth="1"/>
    <col min="6912" max="6912" width="13.75" style="5" customWidth="1"/>
    <col min="6913" max="6913" width="12.25" style="5" customWidth="1"/>
    <col min="6914" max="6914" width="17.625" style="5" customWidth="1"/>
    <col min="6915" max="6915" width="13.5" style="5" customWidth="1"/>
    <col min="6916" max="6916" width="10.375" style="5" customWidth="1"/>
    <col min="6917" max="6917" width="12.875" style="5" customWidth="1"/>
    <col min="6918" max="6918" width="10.375" style="5" customWidth="1"/>
    <col min="6919" max="6919" width="55.5" style="5" bestFit="1" customWidth="1"/>
    <col min="6920" max="6920" width="42.5" style="5" bestFit="1" customWidth="1"/>
    <col min="6921" max="6921" width="10.125" style="5" bestFit="1" customWidth="1"/>
    <col min="6922" max="6922" width="17.75" style="5" customWidth="1"/>
    <col min="6923" max="6923" width="15.125" style="5" customWidth="1"/>
    <col min="6924" max="6924" width="22.5" style="5" customWidth="1"/>
    <col min="6925" max="7124" width="8.75" style="5"/>
    <col min="7125" max="7125" width="10.75" style="5" customWidth="1"/>
    <col min="7126" max="7126" width="5.75" style="5" customWidth="1"/>
    <col min="7127" max="7127" width="10.625" style="5" bestFit="1" customWidth="1"/>
    <col min="7128" max="7128" width="13.75" style="5" bestFit="1" customWidth="1"/>
    <col min="7129" max="7129" width="13.75" style="5" customWidth="1"/>
    <col min="7130" max="7130" width="13.75" style="5" bestFit="1" customWidth="1"/>
    <col min="7131" max="7131" width="60.5" style="5" bestFit="1" customWidth="1"/>
    <col min="7132" max="7132" width="12.375" style="5" bestFit="1" customWidth="1"/>
    <col min="7133" max="7133" width="32.75" style="5" bestFit="1" customWidth="1"/>
    <col min="7134" max="7134" width="9.5" style="5" bestFit="1" customWidth="1"/>
    <col min="7135" max="7135" width="12.875" style="5" customWidth="1"/>
    <col min="7136" max="7136" width="12" style="5" customWidth="1"/>
    <col min="7137" max="7137" width="16" style="5" bestFit="1" customWidth="1"/>
    <col min="7138" max="7139" width="12.375" style="5" customWidth="1"/>
    <col min="7140" max="7140" width="16" style="5" bestFit="1" customWidth="1"/>
    <col min="7141" max="7141" width="11.125" style="5" bestFit="1" customWidth="1"/>
    <col min="7142" max="7164" width="8.75" style="5"/>
    <col min="7165" max="7165" width="10.75" style="5" customWidth="1"/>
    <col min="7166" max="7166" width="5.125" style="5" bestFit="1" customWidth="1"/>
    <col min="7167" max="7167" width="11.125" style="5" customWidth="1"/>
    <col min="7168" max="7168" width="13.75" style="5" customWidth="1"/>
    <col min="7169" max="7169" width="12.25" style="5" customWidth="1"/>
    <col min="7170" max="7170" width="17.625" style="5" customWidth="1"/>
    <col min="7171" max="7171" width="13.5" style="5" customWidth="1"/>
    <col min="7172" max="7172" width="10.375" style="5" customWidth="1"/>
    <col min="7173" max="7173" width="12.875" style="5" customWidth="1"/>
    <col min="7174" max="7174" width="10.375" style="5" customWidth="1"/>
    <col min="7175" max="7175" width="55.5" style="5" bestFit="1" customWidth="1"/>
    <col min="7176" max="7176" width="42.5" style="5" bestFit="1" customWidth="1"/>
    <col min="7177" max="7177" width="10.125" style="5" bestFit="1" customWidth="1"/>
    <col min="7178" max="7178" width="17.75" style="5" customWidth="1"/>
    <col min="7179" max="7179" width="15.125" style="5" customWidth="1"/>
    <col min="7180" max="7180" width="22.5" style="5" customWidth="1"/>
    <col min="7181" max="7380" width="8.75" style="5"/>
    <col min="7381" max="7381" width="10.75" style="5" customWidth="1"/>
    <col min="7382" max="7382" width="5.75" style="5" customWidth="1"/>
    <col min="7383" max="7383" width="10.625" style="5" bestFit="1" customWidth="1"/>
    <col min="7384" max="7384" width="13.75" style="5" bestFit="1" customWidth="1"/>
    <col min="7385" max="7385" width="13.75" style="5" customWidth="1"/>
    <col min="7386" max="7386" width="13.75" style="5" bestFit="1" customWidth="1"/>
    <col min="7387" max="7387" width="60.5" style="5" bestFit="1" customWidth="1"/>
    <col min="7388" max="7388" width="12.375" style="5" bestFit="1" customWidth="1"/>
    <col min="7389" max="7389" width="32.75" style="5" bestFit="1" customWidth="1"/>
    <col min="7390" max="7390" width="9.5" style="5" bestFit="1" customWidth="1"/>
    <col min="7391" max="7391" width="12.875" style="5" customWidth="1"/>
    <col min="7392" max="7392" width="12" style="5" customWidth="1"/>
    <col min="7393" max="7393" width="16" style="5" bestFit="1" customWidth="1"/>
    <col min="7394" max="7395" width="12.375" style="5" customWidth="1"/>
    <col min="7396" max="7396" width="16" style="5" bestFit="1" customWidth="1"/>
    <col min="7397" max="7397" width="11.125" style="5" bestFit="1" customWidth="1"/>
    <col min="7398" max="7420" width="8.75" style="5"/>
    <col min="7421" max="7421" width="10.75" style="5" customWidth="1"/>
    <col min="7422" max="7422" width="5.125" style="5" bestFit="1" customWidth="1"/>
    <col min="7423" max="7423" width="11.125" style="5" customWidth="1"/>
    <col min="7424" max="7424" width="13.75" style="5" customWidth="1"/>
    <col min="7425" max="7425" width="12.25" style="5" customWidth="1"/>
    <col min="7426" max="7426" width="17.625" style="5" customWidth="1"/>
    <col min="7427" max="7427" width="13.5" style="5" customWidth="1"/>
    <col min="7428" max="7428" width="10.375" style="5" customWidth="1"/>
    <col min="7429" max="7429" width="12.875" style="5" customWidth="1"/>
    <col min="7430" max="7430" width="10.375" style="5" customWidth="1"/>
    <col min="7431" max="7431" width="55.5" style="5" bestFit="1" customWidth="1"/>
    <col min="7432" max="7432" width="42.5" style="5" bestFit="1" customWidth="1"/>
    <col min="7433" max="7433" width="10.125" style="5" bestFit="1" customWidth="1"/>
    <col min="7434" max="7434" width="17.75" style="5" customWidth="1"/>
    <col min="7435" max="7435" width="15.125" style="5" customWidth="1"/>
    <col min="7436" max="7436" width="22.5" style="5" customWidth="1"/>
    <col min="7437" max="7636" width="8.75" style="5"/>
    <col min="7637" max="7637" width="10.75" style="5" customWidth="1"/>
    <col min="7638" max="7638" width="5.75" style="5" customWidth="1"/>
    <col min="7639" max="7639" width="10.625" style="5" bestFit="1" customWidth="1"/>
    <col min="7640" max="7640" width="13.75" style="5" bestFit="1" customWidth="1"/>
    <col min="7641" max="7641" width="13.75" style="5" customWidth="1"/>
    <col min="7642" max="7642" width="13.75" style="5" bestFit="1" customWidth="1"/>
    <col min="7643" max="7643" width="60.5" style="5" bestFit="1" customWidth="1"/>
    <col min="7644" max="7644" width="12.375" style="5" bestFit="1" customWidth="1"/>
    <col min="7645" max="7645" width="32.75" style="5" bestFit="1" customWidth="1"/>
    <col min="7646" max="7646" width="9.5" style="5" bestFit="1" customWidth="1"/>
    <col min="7647" max="7647" width="12.875" style="5" customWidth="1"/>
    <col min="7648" max="7648" width="12" style="5" customWidth="1"/>
    <col min="7649" max="7649" width="16" style="5" bestFit="1" customWidth="1"/>
    <col min="7650" max="7651" width="12.375" style="5" customWidth="1"/>
    <col min="7652" max="7652" width="16" style="5" bestFit="1" customWidth="1"/>
    <col min="7653" max="7653" width="11.125" style="5" bestFit="1" customWidth="1"/>
    <col min="7654" max="7676" width="8.75" style="5"/>
    <col min="7677" max="7677" width="10.75" style="5" customWidth="1"/>
    <col min="7678" max="7678" width="5.125" style="5" bestFit="1" customWidth="1"/>
    <col min="7679" max="7679" width="11.125" style="5" customWidth="1"/>
    <col min="7680" max="7680" width="13.75" style="5" customWidth="1"/>
    <col min="7681" max="7681" width="12.25" style="5" customWidth="1"/>
    <col min="7682" max="7682" width="17.625" style="5" customWidth="1"/>
    <col min="7683" max="7683" width="13.5" style="5" customWidth="1"/>
    <col min="7684" max="7684" width="10.375" style="5" customWidth="1"/>
    <col min="7685" max="7685" width="12.875" style="5" customWidth="1"/>
    <col min="7686" max="7686" width="10.375" style="5" customWidth="1"/>
    <col min="7687" max="7687" width="55.5" style="5" bestFit="1" customWidth="1"/>
    <col min="7688" max="7688" width="42.5" style="5" bestFit="1" customWidth="1"/>
    <col min="7689" max="7689" width="10.125" style="5" bestFit="1" customWidth="1"/>
    <col min="7690" max="7690" width="17.75" style="5" customWidth="1"/>
    <col min="7691" max="7691" width="15.125" style="5" customWidth="1"/>
    <col min="7692" max="7692" width="22.5" style="5" customWidth="1"/>
    <col min="7693" max="7892" width="8.75" style="5"/>
    <col min="7893" max="7893" width="10.75" style="5" customWidth="1"/>
    <col min="7894" max="7894" width="5.75" style="5" customWidth="1"/>
    <col min="7895" max="7895" width="10.625" style="5" bestFit="1" customWidth="1"/>
    <col min="7896" max="7896" width="13.75" style="5" bestFit="1" customWidth="1"/>
    <col min="7897" max="7897" width="13.75" style="5" customWidth="1"/>
    <col min="7898" max="7898" width="13.75" style="5" bestFit="1" customWidth="1"/>
    <col min="7899" max="7899" width="60.5" style="5" bestFit="1" customWidth="1"/>
    <col min="7900" max="7900" width="12.375" style="5" bestFit="1" customWidth="1"/>
    <col min="7901" max="7901" width="32.75" style="5" bestFit="1" customWidth="1"/>
    <col min="7902" max="7902" width="9.5" style="5" bestFit="1" customWidth="1"/>
    <col min="7903" max="7903" width="12.875" style="5" customWidth="1"/>
    <col min="7904" max="7904" width="12" style="5" customWidth="1"/>
    <col min="7905" max="7905" width="16" style="5" bestFit="1" customWidth="1"/>
    <col min="7906" max="7907" width="12.375" style="5" customWidth="1"/>
    <col min="7908" max="7908" width="16" style="5" bestFit="1" customWidth="1"/>
    <col min="7909" max="7909" width="11.125" style="5" bestFit="1" customWidth="1"/>
    <col min="7910" max="7932" width="8.75" style="5"/>
    <col min="7933" max="7933" width="10.75" style="5" customWidth="1"/>
    <col min="7934" max="7934" width="5.125" style="5" bestFit="1" customWidth="1"/>
    <col min="7935" max="7935" width="11.125" style="5" customWidth="1"/>
    <col min="7936" max="7936" width="13.75" style="5" customWidth="1"/>
    <col min="7937" max="7937" width="12.25" style="5" customWidth="1"/>
    <col min="7938" max="7938" width="17.625" style="5" customWidth="1"/>
    <col min="7939" max="7939" width="13.5" style="5" customWidth="1"/>
    <col min="7940" max="7940" width="10.375" style="5" customWidth="1"/>
    <col min="7941" max="7941" width="12.875" style="5" customWidth="1"/>
    <col min="7942" max="7942" width="10.375" style="5" customWidth="1"/>
    <col min="7943" max="7943" width="55.5" style="5" bestFit="1" customWidth="1"/>
    <col min="7944" max="7944" width="42.5" style="5" bestFit="1" customWidth="1"/>
    <col min="7945" max="7945" width="10.125" style="5" bestFit="1" customWidth="1"/>
    <col min="7946" max="7946" width="17.75" style="5" customWidth="1"/>
    <col min="7947" max="7947" width="15.125" style="5" customWidth="1"/>
    <col min="7948" max="7948" width="22.5" style="5" customWidth="1"/>
    <col min="7949" max="8148" width="8.75" style="5"/>
    <col min="8149" max="8149" width="10.75" style="5" customWidth="1"/>
    <col min="8150" max="8150" width="5.75" style="5" customWidth="1"/>
    <col min="8151" max="8151" width="10.625" style="5" bestFit="1" customWidth="1"/>
    <col min="8152" max="8152" width="13.75" style="5" bestFit="1" customWidth="1"/>
    <col min="8153" max="8153" width="13.75" style="5" customWidth="1"/>
    <col min="8154" max="8154" width="13.75" style="5" bestFit="1" customWidth="1"/>
    <col min="8155" max="8155" width="60.5" style="5" bestFit="1" customWidth="1"/>
    <col min="8156" max="8156" width="12.375" style="5" bestFit="1" customWidth="1"/>
    <col min="8157" max="8157" width="32.75" style="5" bestFit="1" customWidth="1"/>
    <col min="8158" max="8158" width="9.5" style="5" bestFit="1" customWidth="1"/>
    <col min="8159" max="8159" width="12.875" style="5" customWidth="1"/>
    <col min="8160" max="8160" width="12" style="5" customWidth="1"/>
    <col min="8161" max="8161" width="16" style="5" bestFit="1" customWidth="1"/>
    <col min="8162" max="8163" width="12.375" style="5" customWidth="1"/>
    <col min="8164" max="8164" width="16" style="5" bestFit="1" customWidth="1"/>
    <col min="8165" max="8165" width="11.125" style="5" bestFit="1" customWidth="1"/>
    <col min="8166" max="8188" width="8.75" style="5"/>
    <col min="8189" max="8189" width="10.75" style="5" customWidth="1"/>
    <col min="8190" max="8190" width="5.125" style="5" bestFit="1" customWidth="1"/>
    <col min="8191" max="8191" width="11.125" style="5" customWidth="1"/>
    <col min="8192" max="8192" width="13.75" style="5" customWidth="1"/>
    <col min="8193" max="8193" width="12.25" style="5" customWidth="1"/>
    <col min="8194" max="8194" width="17.625" style="5" customWidth="1"/>
    <col min="8195" max="8195" width="13.5" style="5" customWidth="1"/>
    <col min="8196" max="8196" width="10.375" style="5" customWidth="1"/>
    <col min="8197" max="8197" width="12.875" style="5" customWidth="1"/>
    <col min="8198" max="8198" width="10.375" style="5" customWidth="1"/>
    <col min="8199" max="8199" width="55.5" style="5" bestFit="1" customWidth="1"/>
    <col min="8200" max="8200" width="42.5" style="5" bestFit="1" customWidth="1"/>
    <col min="8201" max="8201" width="10.125" style="5" bestFit="1" customWidth="1"/>
    <col min="8202" max="8202" width="17.75" style="5" customWidth="1"/>
    <col min="8203" max="8203" width="15.125" style="5" customWidth="1"/>
    <col min="8204" max="8204" width="22.5" style="5" customWidth="1"/>
    <col min="8205" max="8404" width="8.75" style="5"/>
    <col min="8405" max="8405" width="10.75" style="5" customWidth="1"/>
    <col min="8406" max="8406" width="5.75" style="5" customWidth="1"/>
    <col min="8407" max="8407" width="10.625" style="5" bestFit="1" customWidth="1"/>
    <col min="8408" max="8408" width="13.75" style="5" bestFit="1" customWidth="1"/>
    <col min="8409" max="8409" width="13.75" style="5" customWidth="1"/>
    <col min="8410" max="8410" width="13.75" style="5" bestFit="1" customWidth="1"/>
    <col min="8411" max="8411" width="60.5" style="5" bestFit="1" customWidth="1"/>
    <col min="8412" max="8412" width="12.375" style="5" bestFit="1" customWidth="1"/>
    <col min="8413" max="8413" width="32.75" style="5" bestFit="1" customWidth="1"/>
    <col min="8414" max="8414" width="9.5" style="5" bestFit="1" customWidth="1"/>
    <col min="8415" max="8415" width="12.875" style="5" customWidth="1"/>
    <col min="8416" max="8416" width="12" style="5" customWidth="1"/>
    <col min="8417" max="8417" width="16" style="5" bestFit="1" customWidth="1"/>
    <col min="8418" max="8419" width="12.375" style="5" customWidth="1"/>
    <col min="8420" max="8420" width="16" style="5" bestFit="1" customWidth="1"/>
    <col min="8421" max="8421" width="11.125" style="5" bestFit="1" customWidth="1"/>
    <col min="8422" max="8444" width="8.75" style="5"/>
    <col min="8445" max="8445" width="10.75" style="5" customWidth="1"/>
    <col min="8446" max="8446" width="5.125" style="5" bestFit="1" customWidth="1"/>
    <col min="8447" max="8447" width="11.125" style="5" customWidth="1"/>
    <col min="8448" max="8448" width="13.75" style="5" customWidth="1"/>
    <col min="8449" max="8449" width="12.25" style="5" customWidth="1"/>
    <col min="8450" max="8450" width="17.625" style="5" customWidth="1"/>
    <col min="8451" max="8451" width="13.5" style="5" customWidth="1"/>
    <col min="8452" max="8452" width="10.375" style="5" customWidth="1"/>
    <col min="8453" max="8453" width="12.875" style="5" customWidth="1"/>
    <col min="8454" max="8454" width="10.375" style="5" customWidth="1"/>
    <col min="8455" max="8455" width="55.5" style="5" bestFit="1" customWidth="1"/>
    <col min="8456" max="8456" width="42.5" style="5" bestFit="1" customWidth="1"/>
    <col min="8457" max="8457" width="10.125" style="5" bestFit="1" customWidth="1"/>
    <col min="8458" max="8458" width="17.75" style="5" customWidth="1"/>
    <col min="8459" max="8459" width="15.125" style="5" customWidth="1"/>
    <col min="8460" max="8460" width="22.5" style="5" customWidth="1"/>
    <col min="8461" max="8660" width="8.75" style="5"/>
    <col min="8661" max="8661" width="10.75" style="5" customWidth="1"/>
    <col min="8662" max="8662" width="5.75" style="5" customWidth="1"/>
    <col min="8663" max="8663" width="10.625" style="5" bestFit="1" customWidth="1"/>
    <col min="8664" max="8664" width="13.75" style="5" bestFit="1" customWidth="1"/>
    <col min="8665" max="8665" width="13.75" style="5" customWidth="1"/>
    <col min="8666" max="8666" width="13.75" style="5" bestFit="1" customWidth="1"/>
    <col min="8667" max="8667" width="60.5" style="5" bestFit="1" customWidth="1"/>
    <col min="8668" max="8668" width="12.375" style="5" bestFit="1" customWidth="1"/>
    <col min="8669" max="8669" width="32.75" style="5" bestFit="1" customWidth="1"/>
    <col min="8670" max="8670" width="9.5" style="5" bestFit="1" customWidth="1"/>
    <col min="8671" max="8671" width="12.875" style="5" customWidth="1"/>
    <col min="8672" max="8672" width="12" style="5" customWidth="1"/>
    <col min="8673" max="8673" width="16" style="5" bestFit="1" customWidth="1"/>
    <col min="8674" max="8675" width="12.375" style="5" customWidth="1"/>
    <col min="8676" max="8676" width="16" style="5" bestFit="1" customWidth="1"/>
    <col min="8677" max="8677" width="11.125" style="5" bestFit="1" customWidth="1"/>
    <col min="8678" max="8700" width="8.75" style="5"/>
    <col min="8701" max="8701" width="10.75" style="5" customWidth="1"/>
    <col min="8702" max="8702" width="5.125" style="5" bestFit="1" customWidth="1"/>
    <col min="8703" max="8703" width="11.125" style="5" customWidth="1"/>
    <col min="8704" max="8704" width="13.75" style="5" customWidth="1"/>
    <col min="8705" max="8705" width="12.25" style="5" customWidth="1"/>
    <col min="8706" max="8706" width="17.625" style="5" customWidth="1"/>
    <col min="8707" max="8707" width="13.5" style="5" customWidth="1"/>
    <col min="8708" max="8708" width="10.375" style="5" customWidth="1"/>
    <col min="8709" max="8709" width="12.875" style="5" customWidth="1"/>
    <col min="8710" max="8710" width="10.375" style="5" customWidth="1"/>
    <col min="8711" max="8711" width="55.5" style="5" bestFit="1" customWidth="1"/>
    <col min="8712" max="8712" width="42.5" style="5" bestFit="1" customWidth="1"/>
    <col min="8713" max="8713" width="10.125" style="5" bestFit="1" customWidth="1"/>
    <col min="8714" max="8714" width="17.75" style="5" customWidth="1"/>
    <col min="8715" max="8715" width="15.125" style="5" customWidth="1"/>
    <col min="8716" max="8716" width="22.5" style="5" customWidth="1"/>
    <col min="8717" max="8916" width="8.75" style="5"/>
    <col min="8917" max="8917" width="10.75" style="5" customWidth="1"/>
    <col min="8918" max="8918" width="5.75" style="5" customWidth="1"/>
    <col min="8919" max="8919" width="10.625" style="5" bestFit="1" customWidth="1"/>
    <col min="8920" max="8920" width="13.75" style="5" bestFit="1" customWidth="1"/>
    <col min="8921" max="8921" width="13.75" style="5" customWidth="1"/>
    <col min="8922" max="8922" width="13.75" style="5" bestFit="1" customWidth="1"/>
    <col min="8923" max="8923" width="60.5" style="5" bestFit="1" customWidth="1"/>
    <col min="8924" max="8924" width="12.375" style="5" bestFit="1" customWidth="1"/>
    <col min="8925" max="8925" width="32.75" style="5" bestFit="1" customWidth="1"/>
    <col min="8926" max="8926" width="9.5" style="5" bestFit="1" customWidth="1"/>
    <col min="8927" max="8927" width="12.875" style="5" customWidth="1"/>
    <col min="8928" max="8928" width="12" style="5" customWidth="1"/>
    <col min="8929" max="8929" width="16" style="5" bestFit="1" customWidth="1"/>
    <col min="8930" max="8931" width="12.375" style="5" customWidth="1"/>
    <col min="8932" max="8932" width="16" style="5" bestFit="1" customWidth="1"/>
    <col min="8933" max="8933" width="11.125" style="5" bestFit="1" customWidth="1"/>
    <col min="8934" max="8956" width="8.75" style="5"/>
    <col min="8957" max="8957" width="10.75" style="5" customWidth="1"/>
    <col min="8958" max="8958" width="5.125" style="5" bestFit="1" customWidth="1"/>
    <col min="8959" max="8959" width="11.125" style="5" customWidth="1"/>
    <col min="8960" max="8960" width="13.75" style="5" customWidth="1"/>
    <col min="8961" max="8961" width="12.25" style="5" customWidth="1"/>
    <col min="8962" max="8962" width="17.625" style="5" customWidth="1"/>
    <col min="8963" max="8963" width="13.5" style="5" customWidth="1"/>
    <col min="8964" max="8964" width="10.375" style="5" customWidth="1"/>
    <col min="8965" max="8965" width="12.875" style="5" customWidth="1"/>
    <col min="8966" max="8966" width="10.375" style="5" customWidth="1"/>
    <col min="8967" max="8967" width="55.5" style="5" bestFit="1" customWidth="1"/>
    <col min="8968" max="8968" width="42.5" style="5" bestFit="1" customWidth="1"/>
    <col min="8969" max="8969" width="10.125" style="5" bestFit="1" customWidth="1"/>
    <col min="8970" max="8970" width="17.75" style="5" customWidth="1"/>
    <col min="8971" max="8971" width="15.125" style="5" customWidth="1"/>
    <col min="8972" max="8972" width="22.5" style="5" customWidth="1"/>
    <col min="8973" max="9172" width="8.75" style="5"/>
    <col min="9173" max="9173" width="10.75" style="5" customWidth="1"/>
    <col min="9174" max="9174" width="5.75" style="5" customWidth="1"/>
    <col min="9175" max="9175" width="10.625" style="5" bestFit="1" customWidth="1"/>
    <col min="9176" max="9176" width="13.75" style="5" bestFit="1" customWidth="1"/>
    <col min="9177" max="9177" width="13.75" style="5" customWidth="1"/>
    <col min="9178" max="9178" width="13.75" style="5" bestFit="1" customWidth="1"/>
    <col min="9179" max="9179" width="60.5" style="5" bestFit="1" customWidth="1"/>
    <col min="9180" max="9180" width="12.375" style="5" bestFit="1" customWidth="1"/>
    <col min="9181" max="9181" width="32.75" style="5" bestFit="1" customWidth="1"/>
    <col min="9182" max="9182" width="9.5" style="5" bestFit="1" customWidth="1"/>
    <col min="9183" max="9183" width="12.875" style="5" customWidth="1"/>
    <col min="9184" max="9184" width="12" style="5" customWidth="1"/>
    <col min="9185" max="9185" width="16" style="5" bestFit="1" customWidth="1"/>
    <col min="9186" max="9187" width="12.375" style="5" customWidth="1"/>
    <col min="9188" max="9188" width="16" style="5" bestFit="1" customWidth="1"/>
    <col min="9189" max="9189" width="11.125" style="5" bestFit="1" customWidth="1"/>
    <col min="9190" max="9212" width="8.75" style="5"/>
    <col min="9213" max="9213" width="10.75" style="5" customWidth="1"/>
    <col min="9214" max="9214" width="5.125" style="5" bestFit="1" customWidth="1"/>
    <col min="9215" max="9215" width="11.125" style="5" customWidth="1"/>
    <col min="9216" max="9216" width="13.75" style="5" customWidth="1"/>
    <col min="9217" max="9217" width="12.25" style="5" customWidth="1"/>
    <col min="9218" max="9218" width="17.625" style="5" customWidth="1"/>
    <col min="9219" max="9219" width="13.5" style="5" customWidth="1"/>
    <col min="9220" max="9220" width="10.375" style="5" customWidth="1"/>
    <col min="9221" max="9221" width="12.875" style="5" customWidth="1"/>
    <col min="9222" max="9222" width="10.375" style="5" customWidth="1"/>
    <col min="9223" max="9223" width="55.5" style="5" bestFit="1" customWidth="1"/>
    <col min="9224" max="9224" width="42.5" style="5" bestFit="1" customWidth="1"/>
    <col min="9225" max="9225" width="10.125" style="5" bestFit="1" customWidth="1"/>
    <col min="9226" max="9226" width="17.75" style="5" customWidth="1"/>
    <col min="9227" max="9227" width="15.125" style="5" customWidth="1"/>
    <col min="9228" max="9228" width="22.5" style="5" customWidth="1"/>
    <col min="9229" max="9428" width="8.75" style="5"/>
    <col min="9429" max="9429" width="10.75" style="5" customWidth="1"/>
    <col min="9430" max="9430" width="5.75" style="5" customWidth="1"/>
    <col min="9431" max="9431" width="10.625" style="5" bestFit="1" customWidth="1"/>
    <col min="9432" max="9432" width="13.75" style="5" bestFit="1" customWidth="1"/>
    <col min="9433" max="9433" width="13.75" style="5" customWidth="1"/>
    <col min="9434" max="9434" width="13.75" style="5" bestFit="1" customWidth="1"/>
    <col min="9435" max="9435" width="60.5" style="5" bestFit="1" customWidth="1"/>
    <col min="9436" max="9436" width="12.375" style="5" bestFit="1" customWidth="1"/>
    <col min="9437" max="9437" width="32.75" style="5" bestFit="1" customWidth="1"/>
    <col min="9438" max="9438" width="9.5" style="5" bestFit="1" customWidth="1"/>
    <col min="9439" max="9439" width="12.875" style="5" customWidth="1"/>
    <col min="9440" max="9440" width="12" style="5" customWidth="1"/>
    <col min="9441" max="9441" width="16" style="5" bestFit="1" customWidth="1"/>
    <col min="9442" max="9443" width="12.375" style="5" customWidth="1"/>
    <col min="9444" max="9444" width="16" style="5" bestFit="1" customWidth="1"/>
    <col min="9445" max="9445" width="11.125" style="5" bestFit="1" customWidth="1"/>
    <col min="9446" max="9468" width="8.75" style="5"/>
    <col min="9469" max="9469" width="10.75" style="5" customWidth="1"/>
    <col min="9470" max="9470" width="5.125" style="5" bestFit="1" customWidth="1"/>
    <col min="9471" max="9471" width="11.125" style="5" customWidth="1"/>
    <col min="9472" max="9472" width="13.75" style="5" customWidth="1"/>
    <col min="9473" max="9473" width="12.25" style="5" customWidth="1"/>
    <col min="9474" max="9474" width="17.625" style="5" customWidth="1"/>
    <col min="9475" max="9475" width="13.5" style="5" customWidth="1"/>
    <col min="9476" max="9476" width="10.375" style="5" customWidth="1"/>
    <col min="9477" max="9477" width="12.875" style="5" customWidth="1"/>
    <col min="9478" max="9478" width="10.375" style="5" customWidth="1"/>
    <col min="9479" max="9479" width="55.5" style="5" bestFit="1" customWidth="1"/>
    <col min="9480" max="9480" width="42.5" style="5" bestFit="1" customWidth="1"/>
    <col min="9481" max="9481" width="10.125" style="5" bestFit="1" customWidth="1"/>
    <col min="9482" max="9482" width="17.75" style="5" customWidth="1"/>
    <col min="9483" max="9483" width="15.125" style="5" customWidth="1"/>
    <col min="9484" max="9484" width="22.5" style="5" customWidth="1"/>
    <col min="9485" max="9684" width="8.75" style="5"/>
    <col min="9685" max="9685" width="10.75" style="5" customWidth="1"/>
    <col min="9686" max="9686" width="5.75" style="5" customWidth="1"/>
    <col min="9687" max="9687" width="10.625" style="5" bestFit="1" customWidth="1"/>
    <col min="9688" max="9688" width="13.75" style="5" bestFit="1" customWidth="1"/>
    <col min="9689" max="9689" width="13.75" style="5" customWidth="1"/>
    <col min="9690" max="9690" width="13.75" style="5" bestFit="1" customWidth="1"/>
    <col min="9691" max="9691" width="60.5" style="5" bestFit="1" customWidth="1"/>
    <col min="9692" max="9692" width="12.375" style="5" bestFit="1" customWidth="1"/>
    <col min="9693" max="9693" width="32.75" style="5" bestFit="1" customWidth="1"/>
    <col min="9694" max="9694" width="9.5" style="5" bestFit="1" customWidth="1"/>
    <col min="9695" max="9695" width="12.875" style="5" customWidth="1"/>
    <col min="9696" max="9696" width="12" style="5" customWidth="1"/>
    <col min="9697" max="9697" width="16" style="5" bestFit="1" customWidth="1"/>
    <col min="9698" max="9699" width="12.375" style="5" customWidth="1"/>
    <col min="9700" max="9700" width="16" style="5" bestFit="1" customWidth="1"/>
    <col min="9701" max="9701" width="11.125" style="5" bestFit="1" customWidth="1"/>
    <col min="9702" max="9724" width="8.75" style="5"/>
    <col min="9725" max="9725" width="10.75" style="5" customWidth="1"/>
    <col min="9726" max="9726" width="5.125" style="5" bestFit="1" customWidth="1"/>
    <col min="9727" max="9727" width="11.125" style="5" customWidth="1"/>
    <col min="9728" max="9728" width="13.75" style="5" customWidth="1"/>
    <col min="9729" max="9729" width="12.25" style="5" customWidth="1"/>
    <col min="9730" max="9730" width="17.625" style="5" customWidth="1"/>
    <col min="9731" max="9731" width="13.5" style="5" customWidth="1"/>
    <col min="9732" max="9732" width="10.375" style="5" customWidth="1"/>
    <col min="9733" max="9733" width="12.875" style="5" customWidth="1"/>
    <col min="9734" max="9734" width="10.375" style="5" customWidth="1"/>
    <col min="9735" max="9735" width="55.5" style="5" bestFit="1" customWidth="1"/>
    <col min="9736" max="9736" width="42.5" style="5" bestFit="1" customWidth="1"/>
    <col min="9737" max="9737" width="10.125" style="5" bestFit="1" customWidth="1"/>
    <col min="9738" max="9738" width="17.75" style="5" customWidth="1"/>
    <col min="9739" max="9739" width="15.125" style="5" customWidth="1"/>
    <col min="9740" max="9740" width="22.5" style="5" customWidth="1"/>
    <col min="9741" max="9940" width="8.75" style="5"/>
    <col min="9941" max="9941" width="10.75" style="5" customWidth="1"/>
    <col min="9942" max="9942" width="5.75" style="5" customWidth="1"/>
    <col min="9943" max="9943" width="10.625" style="5" bestFit="1" customWidth="1"/>
    <col min="9944" max="9944" width="13.75" style="5" bestFit="1" customWidth="1"/>
    <col min="9945" max="9945" width="13.75" style="5" customWidth="1"/>
    <col min="9946" max="9946" width="13.75" style="5" bestFit="1" customWidth="1"/>
    <col min="9947" max="9947" width="60.5" style="5" bestFit="1" customWidth="1"/>
    <col min="9948" max="9948" width="12.375" style="5" bestFit="1" customWidth="1"/>
    <col min="9949" max="9949" width="32.75" style="5" bestFit="1" customWidth="1"/>
    <col min="9950" max="9950" width="9.5" style="5" bestFit="1" customWidth="1"/>
    <col min="9951" max="9951" width="12.875" style="5" customWidth="1"/>
    <col min="9952" max="9952" width="12" style="5" customWidth="1"/>
    <col min="9953" max="9953" width="16" style="5" bestFit="1" customWidth="1"/>
    <col min="9954" max="9955" width="12.375" style="5" customWidth="1"/>
    <col min="9956" max="9956" width="16" style="5" bestFit="1" customWidth="1"/>
    <col min="9957" max="9957" width="11.125" style="5" bestFit="1" customWidth="1"/>
    <col min="9958" max="9980" width="8.75" style="5"/>
    <col min="9981" max="9981" width="10.75" style="5" customWidth="1"/>
    <col min="9982" max="9982" width="5.125" style="5" bestFit="1" customWidth="1"/>
    <col min="9983" max="9983" width="11.125" style="5" customWidth="1"/>
    <col min="9984" max="9984" width="13.75" style="5" customWidth="1"/>
    <col min="9985" max="9985" width="12.25" style="5" customWidth="1"/>
    <col min="9986" max="9986" width="17.625" style="5" customWidth="1"/>
    <col min="9987" max="9987" width="13.5" style="5" customWidth="1"/>
    <col min="9988" max="9988" width="10.375" style="5" customWidth="1"/>
    <col min="9989" max="9989" width="12.875" style="5" customWidth="1"/>
    <col min="9990" max="9990" width="10.375" style="5" customWidth="1"/>
    <col min="9991" max="9991" width="55.5" style="5" bestFit="1" customWidth="1"/>
    <col min="9992" max="9992" width="42.5" style="5" bestFit="1" customWidth="1"/>
    <col min="9993" max="9993" width="10.125" style="5" bestFit="1" customWidth="1"/>
    <col min="9994" max="9994" width="17.75" style="5" customWidth="1"/>
    <col min="9995" max="9995" width="15.125" style="5" customWidth="1"/>
    <col min="9996" max="9996" width="22.5" style="5" customWidth="1"/>
    <col min="9997" max="10196" width="8.75" style="5"/>
    <col min="10197" max="10197" width="10.75" style="5" customWidth="1"/>
    <col min="10198" max="10198" width="5.75" style="5" customWidth="1"/>
    <col min="10199" max="10199" width="10.625" style="5" bestFit="1" customWidth="1"/>
    <col min="10200" max="10200" width="13.75" style="5" bestFit="1" customWidth="1"/>
    <col min="10201" max="10201" width="13.75" style="5" customWidth="1"/>
    <col min="10202" max="10202" width="13.75" style="5" bestFit="1" customWidth="1"/>
    <col min="10203" max="10203" width="60.5" style="5" bestFit="1" customWidth="1"/>
    <col min="10204" max="10204" width="12.375" style="5" bestFit="1" customWidth="1"/>
    <col min="10205" max="10205" width="32.75" style="5" bestFit="1" customWidth="1"/>
    <col min="10206" max="10206" width="9.5" style="5" bestFit="1" customWidth="1"/>
    <col min="10207" max="10207" width="12.875" style="5" customWidth="1"/>
    <col min="10208" max="10208" width="12" style="5" customWidth="1"/>
    <col min="10209" max="10209" width="16" style="5" bestFit="1" customWidth="1"/>
    <col min="10210" max="10211" width="12.375" style="5" customWidth="1"/>
    <col min="10212" max="10212" width="16" style="5" bestFit="1" customWidth="1"/>
    <col min="10213" max="10213" width="11.125" style="5" bestFit="1" customWidth="1"/>
    <col min="10214" max="10236" width="8.75" style="5"/>
    <col min="10237" max="10237" width="10.75" style="5" customWidth="1"/>
    <col min="10238" max="10238" width="5.125" style="5" bestFit="1" customWidth="1"/>
    <col min="10239" max="10239" width="11.125" style="5" customWidth="1"/>
    <col min="10240" max="10240" width="13.75" style="5" customWidth="1"/>
    <col min="10241" max="10241" width="12.25" style="5" customWidth="1"/>
    <col min="10242" max="10242" width="17.625" style="5" customWidth="1"/>
    <col min="10243" max="10243" width="13.5" style="5" customWidth="1"/>
    <col min="10244" max="10244" width="10.375" style="5" customWidth="1"/>
    <col min="10245" max="10245" width="12.875" style="5" customWidth="1"/>
    <col min="10246" max="10246" width="10.375" style="5" customWidth="1"/>
    <col min="10247" max="10247" width="55.5" style="5" bestFit="1" customWidth="1"/>
    <col min="10248" max="10248" width="42.5" style="5" bestFit="1" customWidth="1"/>
    <col min="10249" max="10249" width="10.125" style="5" bestFit="1" customWidth="1"/>
    <col min="10250" max="10250" width="17.75" style="5" customWidth="1"/>
    <col min="10251" max="10251" width="15.125" style="5" customWidth="1"/>
    <col min="10252" max="10252" width="22.5" style="5" customWidth="1"/>
    <col min="10253" max="10452" width="8.75" style="5"/>
    <col min="10453" max="10453" width="10.75" style="5" customWidth="1"/>
    <col min="10454" max="10454" width="5.75" style="5" customWidth="1"/>
    <col min="10455" max="10455" width="10.625" style="5" bestFit="1" customWidth="1"/>
    <col min="10456" max="10456" width="13.75" style="5" bestFit="1" customWidth="1"/>
    <col min="10457" max="10457" width="13.75" style="5" customWidth="1"/>
    <col min="10458" max="10458" width="13.75" style="5" bestFit="1" customWidth="1"/>
    <col min="10459" max="10459" width="60.5" style="5" bestFit="1" customWidth="1"/>
    <col min="10460" max="10460" width="12.375" style="5" bestFit="1" customWidth="1"/>
    <col min="10461" max="10461" width="32.75" style="5" bestFit="1" customWidth="1"/>
    <col min="10462" max="10462" width="9.5" style="5" bestFit="1" customWidth="1"/>
    <col min="10463" max="10463" width="12.875" style="5" customWidth="1"/>
    <col min="10464" max="10464" width="12" style="5" customWidth="1"/>
    <col min="10465" max="10465" width="16" style="5" bestFit="1" customWidth="1"/>
    <col min="10466" max="10467" width="12.375" style="5" customWidth="1"/>
    <col min="10468" max="10468" width="16" style="5" bestFit="1" customWidth="1"/>
    <col min="10469" max="10469" width="11.125" style="5" bestFit="1" customWidth="1"/>
    <col min="10470" max="10492" width="8.75" style="5"/>
    <col min="10493" max="10493" width="10.75" style="5" customWidth="1"/>
    <col min="10494" max="10494" width="5.125" style="5" bestFit="1" customWidth="1"/>
    <col min="10495" max="10495" width="11.125" style="5" customWidth="1"/>
    <col min="10496" max="10496" width="13.75" style="5" customWidth="1"/>
    <col min="10497" max="10497" width="12.25" style="5" customWidth="1"/>
    <col min="10498" max="10498" width="17.625" style="5" customWidth="1"/>
    <col min="10499" max="10499" width="13.5" style="5" customWidth="1"/>
    <col min="10500" max="10500" width="10.375" style="5" customWidth="1"/>
    <col min="10501" max="10501" width="12.875" style="5" customWidth="1"/>
    <col min="10502" max="10502" width="10.375" style="5" customWidth="1"/>
    <col min="10503" max="10503" width="55.5" style="5" bestFit="1" customWidth="1"/>
    <col min="10504" max="10504" width="42.5" style="5" bestFit="1" customWidth="1"/>
    <col min="10505" max="10505" width="10.125" style="5" bestFit="1" customWidth="1"/>
    <col min="10506" max="10506" width="17.75" style="5" customWidth="1"/>
    <col min="10507" max="10507" width="15.125" style="5" customWidth="1"/>
    <col min="10508" max="10508" width="22.5" style="5" customWidth="1"/>
    <col min="10509" max="10708" width="8.75" style="5"/>
    <col min="10709" max="10709" width="10.75" style="5" customWidth="1"/>
    <col min="10710" max="10710" width="5.75" style="5" customWidth="1"/>
    <col min="10711" max="10711" width="10.625" style="5" bestFit="1" customWidth="1"/>
    <col min="10712" max="10712" width="13.75" style="5" bestFit="1" customWidth="1"/>
    <col min="10713" max="10713" width="13.75" style="5" customWidth="1"/>
    <col min="10714" max="10714" width="13.75" style="5" bestFit="1" customWidth="1"/>
    <col min="10715" max="10715" width="60.5" style="5" bestFit="1" customWidth="1"/>
    <col min="10716" max="10716" width="12.375" style="5" bestFit="1" customWidth="1"/>
    <col min="10717" max="10717" width="32.75" style="5" bestFit="1" customWidth="1"/>
    <col min="10718" max="10718" width="9.5" style="5" bestFit="1" customWidth="1"/>
    <col min="10719" max="10719" width="12.875" style="5" customWidth="1"/>
    <col min="10720" max="10720" width="12" style="5" customWidth="1"/>
    <col min="10721" max="10721" width="16" style="5" bestFit="1" customWidth="1"/>
    <col min="10722" max="10723" width="12.375" style="5" customWidth="1"/>
    <col min="10724" max="10724" width="16" style="5" bestFit="1" customWidth="1"/>
    <col min="10725" max="10725" width="11.125" style="5" bestFit="1" customWidth="1"/>
    <col min="10726" max="10748" width="8.75" style="5"/>
    <col min="10749" max="10749" width="10.75" style="5" customWidth="1"/>
    <col min="10750" max="10750" width="5.125" style="5" bestFit="1" customWidth="1"/>
    <col min="10751" max="10751" width="11.125" style="5" customWidth="1"/>
    <col min="10752" max="10752" width="13.75" style="5" customWidth="1"/>
    <col min="10753" max="10753" width="12.25" style="5" customWidth="1"/>
    <col min="10754" max="10754" width="17.625" style="5" customWidth="1"/>
    <col min="10755" max="10755" width="13.5" style="5" customWidth="1"/>
    <col min="10756" max="10756" width="10.375" style="5" customWidth="1"/>
    <col min="10757" max="10757" width="12.875" style="5" customWidth="1"/>
    <col min="10758" max="10758" width="10.375" style="5" customWidth="1"/>
    <col min="10759" max="10759" width="55.5" style="5" bestFit="1" customWidth="1"/>
    <col min="10760" max="10760" width="42.5" style="5" bestFit="1" customWidth="1"/>
    <col min="10761" max="10761" width="10.125" style="5" bestFit="1" customWidth="1"/>
    <col min="10762" max="10762" width="17.75" style="5" customWidth="1"/>
    <col min="10763" max="10763" width="15.125" style="5" customWidth="1"/>
    <col min="10764" max="10764" width="22.5" style="5" customWidth="1"/>
    <col min="10765" max="10964" width="8.75" style="5"/>
    <col min="10965" max="10965" width="10.75" style="5" customWidth="1"/>
    <col min="10966" max="10966" width="5.75" style="5" customWidth="1"/>
    <col min="10967" max="10967" width="10.625" style="5" bestFit="1" customWidth="1"/>
    <col min="10968" max="10968" width="13.75" style="5" bestFit="1" customWidth="1"/>
    <col min="10969" max="10969" width="13.75" style="5" customWidth="1"/>
    <col min="10970" max="10970" width="13.75" style="5" bestFit="1" customWidth="1"/>
    <col min="10971" max="10971" width="60.5" style="5" bestFit="1" customWidth="1"/>
    <col min="10972" max="10972" width="12.375" style="5" bestFit="1" customWidth="1"/>
    <col min="10973" max="10973" width="32.75" style="5" bestFit="1" customWidth="1"/>
    <col min="10974" max="10974" width="9.5" style="5" bestFit="1" customWidth="1"/>
    <col min="10975" max="10975" width="12.875" style="5" customWidth="1"/>
    <col min="10976" max="10976" width="12" style="5" customWidth="1"/>
    <col min="10977" max="10977" width="16" style="5" bestFit="1" customWidth="1"/>
    <col min="10978" max="10979" width="12.375" style="5" customWidth="1"/>
    <col min="10980" max="10980" width="16" style="5" bestFit="1" customWidth="1"/>
    <col min="10981" max="10981" width="11.125" style="5" bestFit="1" customWidth="1"/>
    <col min="10982" max="11004" width="8.75" style="5"/>
    <col min="11005" max="11005" width="10.75" style="5" customWidth="1"/>
    <col min="11006" max="11006" width="5.125" style="5" bestFit="1" customWidth="1"/>
    <col min="11007" max="11007" width="11.125" style="5" customWidth="1"/>
    <col min="11008" max="11008" width="13.75" style="5" customWidth="1"/>
    <col min="11009" max="11009" width="12.25" style="5" customWidth="1"/>
    <col min="11010" max="11010" width="17.625" style="5" customWidth="1"/>
    <col min="11011" max="11011" width="13.5" style="5" customWidth="1"/>
    <col min="11012" max="11012" width="10.375" style="5" customWidth="1"/>
    <col min="11013" max="11013" width="12.875" style="5" customWidth="1"/>
    <col min="11014" max="11014" width="10.375" style="5" customWidth="1"/>
    <col min="11015" max="11015" width="55.5" style="5" bestFit="1" customWidth="1"/>
    <col min="11016" max="11016" width="42.5" style="5" bestFit="1" customWidth="1"/>
    <col min="11017" max="11017" width="10.125" style="5" bestFit="1" customWidth="1"/>
    <col min="11018" max="11018" width="17.75" style="5" customWidth="1"/>
    <col min="11019" max="11019" width="15.125" style="5" customWidth="1"/>
    <col min="11020" max="11020" width="22.5" style="5" customWidth="1"/>
    <col min="11021" max="11220" width="8.75" style="5"/>
    <col min="11221" max="11221" width="10.75" style="5" customWidth="1"/>
    <col min="11222" max="11222" width="5.75" style="5" customWidth="1"/>
    <col min="11223" max="11223" width="10.625" style="5" bestFit="1" customWidth="1"/>
    <col min="11224" max="11224" width="13.75" style="5" bestFit="1" customWidth="1"/>
    <col min="11225" max="11225" width="13.75" style="5" customWidth="1"/>
    <col min="11226" max="11226" width="13.75" style="5" bestFit="1" customWidth="1"/>
    <col min="11227" max="11227" width="60.5" style="5" bestFit="1" customWidth="1"/>
    <col min="11228" max="11228" width="12.375" style="5" bestFit="1" customWidth="1"/>
    <col min="11229" max="11229" width="32.75" style="5" bestFit="1" customWidth="1"/>
    <col min="11230" max="11230" width="9.5" style="5" bestFit="1" customWidth="1"/>
    <col min="11231" max="11231" width="12.875" style="5" customWidth="1"/>
    <col min="11232" max="11232" width="12" style="5" customWidth="1"/>
    <col min="11233" max="11233" width="16" style="5" bestFit="1" customWidth="1"/>
    <col min="11234" max="11235" width="12.375" style="5" customWidth="1"/>
    <col min="11236" max="11236" width="16" style="5" bestFit="1" customWidth="1"/>
    <col min="11237" max="11237" width="11.125" style="5" bestFit="1" customWidth="1"/>
    <col min="11238" max="11260" width="8.75" style="5"/>
    <col min="11261" max="11261" width="10.75" style="5" customWidth="1"/>
    <col min="11262" max="11262" width="5.125" style="5" bestFit="1" customWidth="1"/>
    <col min="11263" max="11263" width="11.125" style="5" customWidth="1"/>
    <col min="11264" max="11264" width="13.75" style="5" customWidth="1"/>
    <col min="11265" max="11265" width="12.25" style="5" customWidth="1"/>
    <col min="11266" max="11266" width="17.625" style="5" customWidth="1"/>
    <col min="11267" max="11267" width="13.5" style="5" customWidth="1"/>
    <col min="11268" max="11268" width="10.375" style="5" customWidth="1"/>
    <col min="11269" max="11269" width="12.875" style="5" customWidth="1"/>
    <col min="11270" max="11270" width="10.375" style="5" customWidth="1"/>
    <col min="11271" max="11271" width="55.5" style="5" bestFit="1" customWidth="1"/>
    <col min="11272" max="11272" width="42.5" style="5" bestFit="1" customWidth="1"/>
    <col min="11273" max="11273" width="10.125" style="5" bestFit="1" customWidth="1"/>
    <col min="11274" max="11274" width="17.75" style="5" customWidth="1"/>
    <col min="11275" max="11275" width="15.125" style="5" customWidth="1"/>
    <col min="11276" max="11276" width="22.5" style="5" customWidth="1"/>
    <col min="11277" max="11476" width="8.75" style="5"/>
    <col min="11477" max="11477" width="10.75" style="5" customWidth="1"/>
    <col min="11478" max="11478" width="5.75" style="5" customWidth="1"/>
    <col min="11479" max="11479" width="10.625" style="5" bestFit="1" customWidth="1"/>
    <col min="11480" max="11480" width="13.75" style="5" bestFit="1" customWidth="1"/>
    <col min="11481" max="11481" width="13.75" style="5" customWidth="1"/>
    <col min="11482" max="11482" width="13.75" style="5" bestFit="1" customWidth="1"/>
    <col min="11483" max="11483" width="60.5" style="5" bestFit="1" customWidth="1"/>
    <col min="11484" max="11484" width="12.375" style="5" bestFit="1" customWidth="1"/>
    <col min="11485" max="11485" width="32.75" style="5" bestFit="1" customWidth="1"/>
    <col min="11486" max="11486" width="9.5" style="5" bestFit="1" customWidth="1"/>
    <col min="11487" max="11487" width="12.875" style="5" customWidth="1"/>
    <col min="11488" max="11488" width="12" style="5" customWidth="1"/>
    <col min="11489" max="11489" width="16" style="5" bestFit="1" customWidth="1"/>
    <col min="11490" max="11491" width="12.375" style="5" customWidth="1"/>
    <col min="11492" max="11492" width="16" style="5" bestFit="1" customWidth="1"/>
    <col min="11493" max="11493" width="11.125" style="5" bestFit="1" customWidth="1"/>
    <col min="11494" max="11516" width="8.75" style="5"/>
    <col min="11517" max="11517" width="10.75" style="5" customWidth="1"/>
    <col min="11518" max="11518" width="5.125" style="5" bestFit="1" customWidth="1"/>
    <col min="11519" max="11519" width="11.125" style="5" customWidth="1"/>
    <col min="11520" max="11520" width="13.75" style="5" customWidth="1"/>
    <col min="11521" max="11521" width="12.25" style="5" customWidth="1"/>
    <col min="11522" max="11522" width="17.625" style="5" customWidth="1"/>
    <col min="11523" max="11523" width="13.5" style="5" customWidth="1"/>
    <col min="11524" max="11524" width="10.375" style="5" customWidth="1"/>
    <col min="11525" max="11525" width="12.875" style="5" customWidth="1"/>
    <col min="11526" max="11526" width="10.375" style="5" customWidth="1"/>
    <col min="11527" max="11527" width="55.5" style="5" bestFit="1" customWidth="1"/>
    <col min="11528" max="11528" width="42.5" style="5" bestFit="1" customWidth="1"/>
    <col min="11529" max="11529" width="10.125" style="5" bestFit="1" customWidth="1"/>
    <col min="11530" max="11530" width="17.75" style="5" customWidth="1"/>
    <col min="11531" max="11531" width="15.125" style="5" customWidth="1"/>
    <col min="11532" max="11532" width="22.5" style="5" customWidth="1"/>
    <col min="11533" max="11732" width="8.75" style="5"/>
    <col min="11733" max="11733" width="10.75" style="5" customWidth="1"/>
    <col min="11734" max="11734" width="5.75" style="5" customWidth="1"/>
    <col min="11735" max="11735" width="10.625" style="5" bestFit="1" customWidth="1"/>
    <col min="11736" max="11736" width="13.75" style="5" bestFit="1" customWidth="1"/>
    <col min="11737" max="11737" width="13.75" style="5" customWidth="1"/>
    <col min="11738" max="11738" width="13.75" style="5" bestFit="1" customWidth="1"/>
    <col min="11739" max="11739" width="60.5" style="5" bestFit="1" customWidth="1"/>
    <col min="11740" max="11740" width="12.375" style="5" bestFit="1" customWidth="1"/>
    <col min="11741" max="11741" width="32.75" style="5" bestFit="1" customWidth="1"/>
    <col min="11742" max="11742" width="9.5" style="5" bestFit="1" customWidth="1"/>
    <col min="11743" max="11743" width="12.875" style="5" customWidth="1"/>
    <col min="11744" max="11744" width="12" style="5" customWidth="1"/>
    <col min="11745" max="11745" width="16" style="5" bestFit="1" customWidth="1"/>
    <col min="11746" max="11747" width="12.375" style="5" customWidth="1"/>
    <col min="11748" max="11748" width="16" style="5" bestFit="1" customWidth="1"/>
    <col min="11749" max="11749" width="11.125" style="5" bestFit="1" customWidth="1"/>
    <col min="11750" max="11772" width="8.75" style="5"/>
    <col min="11773" max="11773" width="10.75" style="5" customWidth="1"/>
    <col min="11774" max="11774" width="5.125" style="5" bestFit="1" customWidth="1"/>
    <col min="11775" max="11775" width="11.125" style="5" customWidth="1"/>
    <col min="11776" max="11776" width="13.75" style="5" customWidth="1"/>
    <col min="11777" max="11777" width="12.25" style="5" customWidth="1"/>
    <col min="11778" max="11778" width="17.625" style="5" customWidth="1"/>
    <col min="11779" max="11779" width="13.5" style="5" customWidth="1"/>
    <col min="11780" max="11780" width="10.375" style="5" customWidth="1"/>
    <col min="11781" max="11781" width="12.875" style="5" customWidth="1"/>
    <col min="11782" max="11782" width="10.375" style="5" customWidth="1"/>
    <col min="11783" max="11783" width="55.5" style="5" bestFit="1" customWidth="1"/>
    <col min="11784" max="11784" width="42.5" style="5" bestFit="1" customWidth="1"/>
    <col min="11785" max="11785" width="10.125" style="5" bestFit="1" customWidth="1"/>
    <col min="11786" max="11786" width="17.75" style="5" customWidth="1"/>
    <col min="11787" max="11787" width="15.125" style="5" customWidth="1"/>
    <col min="11788" max="11788" width="22.5" style="5" customWidth="1"/>
    <col min="11789" max="11988" width="8.75" style="5"/>
    <col min="11989" max="11989" width="10.75" style="5" customWidth="1"/>
    <col min="11990" max="11990" width="5.75" style="5" customWidth="1"/>
    <col min="11991" max="11991" width="10.625" style="5" bestFit="1" customWidth="1"/>
    <col min="11992" max="11992" width="13.75" style="5" bestFit="1" customWidth="1"/>
    <col min="11993" max="11993" width="13.75" style="5" customWidth="1"/>
    <col min="11994" max="11994" width="13.75" style="5" bestFit="1" customWidth="1"/>
    <col min="11995" max="11995" width="60.5" style="5" bestFit="1" customWidth="1"/>
    <col min="11996" max="11996" width="12.375" style="5" bestFit="1" customWidth="1"/>
    <col min="11997" max="11997" width="32.75" style="5" bestFit="1" customWidth="1"/>
    <col min="11998" max="11998" width="9.5" style="5" bestFit="1" customWidth="1"/>
    <col min="11999" max="11999" width="12.875" style="5" customWidth="1"/>
    <col min="12000" max="12000" width="12" style="5" customWidth="1"/>
    <col min="12001" max="12001" width="16" style="5" bestFit="1" customWidth="1"/>
    <col min="12002" max="12003" width="12.375" style="5" customWidth="1"/>
    <col min="12004" max="12004" width="16" style="5" bestFit="1" customWidth="1"/>
    <col min="12005" max="12005" width="11.125" style="5" bestFit="1" customWidth="1"/>
    <col min="12006" max="12028" width="8.75" style="5"/>
    <col min="12029" max="12029" width="10.75" style="5" customWidth="1"/>
    <col min="12030" max="12030" width="5.125" style="5" bestFit="1" customWidth="1"/>
    <col min="12031" max="12031" width="11.125" style="5" customWidth="1"/>
    <col min="12032" max="12032" width="13.75" style="5" customWidth="1"/>
    <col min="12033" max="12033" width="12.25" style="5" customWidth="1"/>
    <col min="12034" max="12034" width="17.625" style="5" customWidth="1"/>
    <col min="12035" max="12035" width="13.5" style="5" customWidth="1"/>
    <col min="12036" max="12036" width="10.375" style="5" customWidth="1"/>
    <col min="12037" max="12037" width="12.875" style="5" customWidth="1"/>
    <col min="12038" max="12038" width="10.375" style="5" customWidth="1"/>
    <col min="12039" max="12039" width="55.5" style="5" bestFit="1" customWidth="1"/>
    <col min="12040" max="12040" width="42.5" style="5" bestFit="1" customWidth="1"/>
    <col min="12041" max="12041" width="10.125" style="5" bestFit="1" customWidth="1"/>
    <col min="12042" max="12042" width="17.75" style="5" customWidth="1"/>
    <col min="12043" max="12043" width="15.125" style="5" customWidth="1"/>
    <col min="12044" max="12044" width="22.5" style="5" customWidth="1"/>
    <col min="12045" max="12244" width="8.75" style="5"/>
    <col min="12245" max="12245" width="10.75" style="5" customWidth="1"/>
    <col min="12246" max="12246" width="5.75" style="5" customWidth="1"/>
    <col min="12247" max="12247" width="10.625" style="5" bestFit="1" customWidth="1"/>
    <col min="12248" max="12248" width="13.75" style="5" bestFit="1" customWidth="1"/>
    <col min="12249" max="12249" width="13.75" style="5" customWidth="1"/>
    <col min="12250" max="12250" width="13.75" style="5" bestFit="1" customWidth="1"/>
    <col min="12251" max="12251" width="60.5" style="5" bestFit="1" customWidth="1"/>
    <col min="12252" max="12252" width="12.375" style="5" bestFit="1" customWidth="1"/>
    <col min="12253" max="12253" width="32.75" style="5" bestFit="1" customWidth="1"/>
    <col min="12254" max="12254" width="9.5" style="5" bestFit="1" customWidth="1"/>
    <col min="12255" max="12255" width="12.875" style="5" customWidth="1"/>
    <col min="12256" max="12256" width="12" style="5" customWidth="1"/>
    <col min="12257" max="12257" width="16" style="5" bestFit="1" customWidth="1"/>
    <col min="12258" max="12259" width="12.375" style="5" customWidth="1"/>
    <col min="12260" max="12260" width="16" style="5" bestFit="1" customWidth="1"/>
    <col min="12261" max="12261" width="11.125" style="5" bestFit="1" customWidth="1"/>
    <col min="12262" max="12284" width="8.75" style="5"/>
    <col min="12285" max="12285" width="10.75" style="5" customWidth="1"/>
    <col min="12286" max="12286" width="5.125" style="5" bestFit="1" customWidth="1"/>
    <col min="12287" max="12287" width="11.125" style="5" customWidth="1"/>
    <col min="12288" max="12288" width="13.75" style="5" customWidth="1"/>
    <col min="12289" max="12289" width="12.25" style="5" customWidth="1"/>
    <col min="12290" max="12290" width="17.625" style="5" customWidth="1"/>
    <col min="12291" max="12291" width="13.5" style="5" customWidth="1"/>
    <col min="12292" max="12292" width="10.375" style="5" customWidth="1"/>
    <col min="12293" max="12293" width="12.875" style="5" customWidth="1"/>
    <col min="12294" max="12294" width="10.375" style="5" customWidth="1"/>
    <col min="12295" max="12295" width="55.5" style="5" bestFit="1" customWidth="1"/>
    <col min="12296" max="12296" width="42.5" style="5" bestFit="1" customWidth="1"/>
    <col min="12297" max="12297" width="10.125" style="5" bestFit="1" customWidth="1"/>
    <col min="12298" max="12298" width="17.75" style="5" customWidth="1"/>
    <col min="12299" max="12299" width="15.125" style="5" customWidth="1"/>
    <col min="12300" max="12300" width="22.5" style="5" customWidth="1"/>
    <col min="12301" max="12500" width="8.75" style="5"/>
    <col min="12501" max="12501" width="10.75" style="5" customWidth="1"/>
    <col min="12502" max="12502" width="5.75" style="5" customWidth="1"/>
    <col min="12503" max="12503" width="10.625" style="5" bestFit="1" customWidth="1"/>
    <col min="12504" max="12504" width="13.75" style="5" bestFit="1" customWidth="1"/>
    <col min="12505" max="12505" width="13.75" style="5" customWidth="1"/>
    <col min="12506" max="12506" width="13.75" style="5" bestFit="1" customWidth="1"/>
    <col min="12507" max="12507" width="60.5" style="5" bestFit="1" customWidth="1"/>
    <col min="12508" max="12508" width="12.375" style="5" bestFit="1" customWidth="1"/>
    <col min="12509" max="12509" width="32.75" style="5" bestFit="1" customWidth="1"/>
    <col min="12510" max="12510" width="9.5" style="5" bestFit="1" customWidth="1"/>
    <col min="12511" max="12511" width="12.875" style="5" customWidth="1"/>
    <col min="12512" max="12512" width="12" style="5" customWidth="1"/>
    <col min="12513" max="12513" width="16" style="5" bestFit="1" customWidth="1"/>
    <col min="12514" max="12515" width="12.375" style="5" customWidth="1"/>
    <col min="12516" max="12516" width="16" style="5" bestFit="1" customWidth="1"/>
    <col min="12517" max="12517" width="11.125" style="5" bestFit="1" customWidth="1"/>
    <col min="12518" max="12540" width="8.75" style="5"/>
    <col min="12541" max="12541" width="10.75" style="5" customWidth="1"/>
    <col min="12542" max="12542" width="5.125" style="5" bestFit="1" customWidth="1"/>
    <col min="12543" max="12543" width="11.125" style="5" customWidth="1"/>
    <col min="12544" max="12544" width="13.75" style="5" customWidth="1"/>
    <col min="12545" max="12545" width="12.25" style="5" customWidth="1"/>
    <col min="12546" max="12546" width="17.625" style="5" customWidth="1"/>
    <col min="12547" max="12547" width="13.5" style="5" customWidth="1"/>
    <col min="12548" max="12548" width="10.375" style="5" customWidth="1"/>
    <col min="12549" max="12549" width="12.875" style="5" customWidth="1"/>
    <col min="12550" max="12550" width="10.375" style="5" customWidth="1"/>
    <col min="12551" max="12551" width="55.5" style="5" bestFit="1" customWidth="1"/>
    <col min="12552" max="12552" width="42.5" style="5" bestFit="1" customWidth="1"/>
    <col min="12553" max="12553" width="10.125" style="5" bestFit="1" customWidth="1"/>
    <col min="12554" max="12554" width="17.75" style="5" customWidth="1"/>
    <col min="12555" max="12555" width="15.125" style="5" customWidth="1"/>
    <col min="12556" max="12556" width="22.5" style="5" customWidth="1"/>
    <col min="12557" max="12756" width="8.75" style="5"/>
    <col min="12757" max="12757" width="10.75" style="5" customWidth="1"/>
    <col min="12758" max="12758" width="5.75" style="5" customWidth="1"/>
    <col min="12759" max="12759" width="10.625" style="5" bestFit="1" customWidth="1"/>
    <col min="12760" max="12760" width="13.75" style="5" bestFit="1" customWidth="1"/>
    <col min="12761" max="12761" width="13.75" style="5" customWidth="1"/>
    <col min="12762" max="12762" width="13.75" style="5" bestFit="1" customWidth="1"/>
    <col min="12763" max="12763" width="60.5" style="5" bestFit="1" customWidth="1"/>
    <col min="12764" max="12764" width="12.375" style="5" bestFit="1" customWidth="1"/>
    <col min="12765" max="12765" width="32.75" style="5" bestFit="1" customWidth="1"/>
    <col min="12766" max="12766" width="9.5" style="5" bestFit="1" customWidth="1"/>
    <col min="12767" max="12767" width="12.875" style="5" customWidth="1"/>
    <col min="12768" max="12768" width="12" style="5" customWidth="1"/>
    <col min="12769" max="12769" width="16" style="5" bestFit="1" customWidth="1"/>
    <col min="12770" max="12771" width="12.375" style="5" customWidth="1"/>
    <col min="12772" max="12772" width="16" style="5" bestFit="1" customWidth="1"/>
    <col min="12773" max="12773" width="11.125" style="5" bestFit="1" customWidth="1"/>
    <col min="12774" max="12796" width="8.75" style="5"/>
    <col min="12797" max="12797" width="10.75" style="5" customWidth="1"/>
    <col min="12798" max="12798" width="5.125" style="5" bestFit="1" customWidth="1"/>
    <col min="12799" max="12799" width="11.125" style="5" customWidth="1"/>
    <col min="12800" max="12800" width="13.75" style="5" customWidth="1"/>
    <col min="12801" max="12801" width="12.25" style="5" customWidth="1"/>
    <col min="12802" max="12802" width="17.625" style="5" customWidth="1"/>
    <col min="12803" max="12803" width="13.5" style="5" customWidth="1"/>
    <col min="12804" max="12804" width="10.375" style="5" customWidth="1"/>
    <col min="12805" max="12805" width="12.875" style="5" customWidth="1"/>
    <col min="12806" max="12806" width="10.375" style="5" customWidth="1"/>
    <col min="12807" max="12807" width="55.5" style="5" bestFit="1" customWidth="1"/>
    <col min="12808" max="12808" width="42.5" style="5" bestFit="1" customWidth="1"/>
    <col min="12809" max="12809" width="10.125" style="5" bestFit="1" customWidth="1"/>
    <col min="12810" max="12810" width="17.75" style="5" customWidth="1"/>
    <col min="12811" max="12811" width="15.125" style="5" customWidth="1"/>
    <col min="12812" max="12812" width="22.5" style="5" customWidth="1"/>
    <col min="12813" max="13012" width="8.75" style="5"/>
    <col min="13013" max="13013" width="10.75" style="5" customWidth="1"/>
    <col min="13014" max="13014" width="5.75" style="5" customWidth="1"/>
    <col min="13015" max="13015" width="10.625" style="5" bestFit="1" customWidth="1"/>
    <col min="13016" max="13016" width="13.75" style="5" bestFit="1" customWidth="1"/>
    <col min="13017" max="13017" width="13.75" style="5" customWidth="1"/>
    <col min="13018" max="13018" width="13.75" style="5" bestFit="1" customWidth="1"/>
    <col min="13019" max="13019" width="60.5" style="5" bestFit="1" customWidth="1"/>
    <col min="13020" max="13020" width="12.375" style="5" bestFit="1" customWidth="1"/>
    <col min="13021" max="13021" width="32.75" style="5" bestFit="1" customWidth="1"/>
    <col min="13022" max="13022" width="9.5" style="5" bestFit="1" customWidth="1"/>
    <col min="13023" max="13023" width="12.875" style="5" customWidth="1"/>
    <col min="13024" max="13024" width="12" style="5" customWidth="1"/>
    <col min="13025" max="13025" width="16" style="5" bestFit="1" customWidth="1"/>
    <col min="13026" max="13027" width="12.375" style="5" customWidth="1"/>
    <col min="13028" max="13028" width="16" style="5" bestFit="1" customWidth="1"/>
    <col min="13029" max="13029" width="11.125" style="5" bestFit="1" customWidth="1"/>
    <col min="13030" max="13052" width="8.75" style="5"/>
    <col min="13053" max="13053" width="10.75" style="5" customWidth="1"/>
    <col min="13054" max="13054" width="5.125" style="5" bestFit="1" customWidth="1"/>
    <col min="13055" max="13055" width="11.125" style="5" customWidth="1"/>
    <col min="13056" max="13056" width="13.75" style="5" customWidth="1"/>
    <col min="13057" max="13057" width="12.25" style="5" customWidth="1"/>
    <col min="13058" max="13058" width="17.625" style="5" customWidth="1"/>
    <col min="13059" max="13059" width="13.5" style="5" customWidth="1"/>
    <col min="13060" max="13060" width="10.375" style="5" customWidth="1"/>
    <col min="13061" max="13061" width="12.875" style="5" customWidth="1"/>
    <col min="13062" max="13062" width="10.375" style="5" customWidth="1"/>
    <col min="13063" max="13063" width="55.5" style="5" bestFit="1" customWidth="1"/>
    <col min="13064" max="13064" width="42.5" style="5" bestFit="1" customWidth="1"/>
    <col min="13065" max="13065" width="10.125" style="5" bestFit="1" customWidth="1"/>
    <col min="13066" max="13066" width="17.75" style="5" customWidth="1"/>
    <col min="13067" max="13067" width="15.125" style="5" customWidth="1"/>
    <col min="13068" max="13068" width="22.5" style="5" customWidth="1"/>
    <col min="13069" max="13268" width="8.75" style="5"/>
    <col min="13269" max="13269" width="10.75" style="5" customWidth="1"/>
    <col min="13270" max="13270" width="5.75" style="5" customWidth="1"/>
    <col min="13271" max="13271" width="10.625" style="5" bestFit="1" customWidth="1"/>
    <col min="13272" max="13272" width="13.75" style="5" bestFit="1" customWidth="1"/>
    <col min="13273" max="13273" width="13.75" style="5" customWidth="1"/>
    <col min="13274" max="13274" width="13.75" style="5" bestFit="1" customWidth="1"/>
    <col min="13275" max="13275" width="60.5" style="5" bestFit="1" customWidth="1"/>
    <col min="13276" max="13276" width="12.375" style="5" bestFit="1" customWidth="1"/>
    <col min="13277" max="13277" width="32.75" style="5" bestFit="1" customWidth="1"/>
    <col min="13278" max="13278" width="9.5" style="5" bestFit="1" customWidth="1"/>
    <col min="13279" max="13279" width="12.875" style="5" customWidth="1"/>
    <col min="13280" max="13280" width="12" style="5" customWidth="1"/>
    <col min="13281" max="13281" width="16" style="5" bestFit="1" customWidth="1"/>
    <col min="13282" max="13283" width="12.375" style="5" customWidth="1"/>
    <col min="13284" max="13284" width="16" style="5" bestFit="1" customWidth="1"/>
    <col min="13285" max="13285" width="11.125" style="5" bestFit="1" customWidth="1"/>
    <col min="13286" max="13308" width="8.75" style="5"/>
    <col min="13309" max="13309" width="10.75" style="5" customWidth="1"/>
    <col min="13310" max="13310" width="5.125" style="5" bestFit="1" customWidth="1"/>
    <col min="13311" max="13311" width="11.125" style="5" customWidth="1"/>
    <col min="13312" max="13312" width="13.75" style="5" customWidth="1"/>
    <col min="13313" max="13313" width="12.25" style="5" customWidth="1"/>
    <col min="13314" max="13314" width="17.625" style="5" customWidth="1"/>
    <col min="13315" max="13315" width="13.5" style="5" customWidth="1"/>
    <col min="13316" max="13316" width="10.375" style="5" customWidth="1"/>
    <col min="13317" max="13317" width="12.875" style="5" customWidth="1"/>
    <col min="13318" max="13318" width="10.375" style="5" customWidth="1"/>
    <col min="13319" max="13319" width="55.5" style="5" bestFit="1" customWidth="1"/>
    <col min="13320" max="13320" width="42.5" style="5" bestFit="1" customWidth="1"/>
    <col min="13321" max="13321" width="10.125" style="5" bestFit="1" customWidth="1"/>
    <col min="13322" max="13322" width="17.75" style="5" customWidth="1"/>
    <col min="13323" max="13323" width="15.125" style="5" customWidth="1"/>
    <col min="13324" max="13324" width="22.5" style="5" customWidth="1"/>
    <col min="13325" max="13524" width="8.75" style="5"/>
    <col min="13525" max="13525" width="10.75" style="5" customWidth="1"/>
    <col min="13526" max="13526" width="5.75" style="5" customWidth="1"/>
    <col min="13527" max="13527" width="10.625" style="5" bestFit="1" customWidth="1"/>
    <col min="13528" max="13528" width="13.75" style="5" bestFit="1" customWidth="1"/>
    <col min="13529" max="13529" width="13.75" style="5" customWidth="1"/>
    <col min="13530" max="13530" width="13.75" style="5" bestFit="1" customWidth="1"/>
    <col min="13531" max="13531" width="60.5" style="5" bestFit="1" customWidth="1"/>
    <col min="13532" max="13532" width="12.375" style="5" bestFit="1" customWidth="1"/>
    <col min="13533" max="13533" width="32.75" style="5" bestFit="1" customWidth="1"/>
    <col min="13534" max="13534" width="9.5" style="5" bestFit="1" customWidth="1"/>
    <col min="13535" max="13535" width="12.875" style="5" customWidth="1"/>
    <col min="13536" max="13536" width="12" style="5" customWidth="1"/>
    <col min="13537" max="13537" width="16" style="5" bestFit="1" customWidth="1"/>
    <col min="13538" max="13539" width="12.375" style="5" customWidth="1"/>
    <col min="13540" max="13540" width="16" style="5" bestFit="1" customWidth="1"/>
    <col min="13541" max="13541" width="11.125" style="5" bestFit="1" customWidth="1"/>
    <col min="13542" max="13564" width="8.75" style="5"/>
    <col min="13565" max="13565" width="10.75" style="5" customWidth="1"/>
    <col min="13566" max="13566" width="5.125" style="5" bestFit="1" customWidth="1"/>
    <col min="13567" max="13567" width="11.125" style="5" customWidth="1"/>
    <col min="13568" max="13568" width="13.75" style="5" customWidth="1"/>
    <col min="13569" max="13569" width="12.25" style="5" customWidth="1"/>
    <col min="13570" max="13570" width="17.625" style="5" customWidth="1"/>
    <col min="13571" max="13571" width="13.5" style="5" customWidth="1"/>
    <col min="13572" max="13572" width="10.375" style="5" customWidth="1"/>
    <col min="13573" max="13573" width="12.875" style="5" customWidth="1"/>
    <col min="13574" max="13574" width="10.375" style="5" customWidth="1"/>
    <col min="13575" max="13575" width="55.5" style="5" bestFit="1" customWidth="1"/>
    <col min="13576" max="13576" width="42.5" style="5" bestFit="1" customWidth="1"/>
    <col min="13577" max="13577" width="10.125" style="5" bestFit="1" customWidth="1"/>
    <col min="13578" max="13578" width="17.75" style="5" customWidth="1"/>
    <col min="13579" max="13579" width="15.125" style="5" customWidth="1"/>
    <col min="13580" max="13580" width="22.5" style="5" customWidth="1"/>
    <col min="13581" max="13780" width="8.75" style="5"/>
    <col min="13781" max="13781" width="10.75" style="5" customWidth="1"/>
    <col min="13782" max="13782" width="5.75" style="5" customWidth="1"/>
    <col min="13783" max="13783" width="10.625" style="5" bestFit="1" customWidth="1"/>
    <col min="13784" max="13784" width="13.75" style="5" bestFit="1" customWidth="1"/>
    <col min="13785" max="13785" width="13.75" style="5" customWidth="1"/>
    <col min="13786" max="13786" width="13.75" style="5" bestFit="1" customWidth="1"/>
    <col min="13787" max="13787" width="60.5" style="5" bestFit="1" customWidth="1"/>
    <col min="13788" max="13788" width="12.375" style="5" bestFit="1" customWidth="1"/>
    <col min="13789" max="13789" width="32.75" style="5" bestFit="1" customWidth="1"/>
    <col min="13790" max="13790" width="9.5" style="5" bestFit="1" customWidth="1"/>
    <col min="13791" max="13791" width="12.875" style="5" customWidth="1"/>
    <col min="13792" max="13792" width="12" style="5" customWidth="1"/>
    <col min="13793" max="13793" width="16" style="5" bestFit="1" customWidth="1"/>
    <col min="13794" max="13795" width="12.375" style="5" customWidth="1"/>
    <col min="13796" max="13796" width="16" style="5" bestFit="1" customWidth="1"/>
    <col min="13797" max="13797" width="11.125" style="5" bestFit="1" customWidth="1"/>
    <col min="13798" max="13820" width="8.75" style="5"/>
    <col min="13821" max="13821" width="10.75" style="5" customWidth="1"/>
    <col min="13822" max="13822" width="5.125" style="5" bestFit="1" customWidth="1"/>
    <col min="13823" max="13823" width="11.125" style="5" customWidth="1"/>
    <col min="13824" max="13824" width="13.75" style="5" customWidth="1"/>
    <col min="13825" max="13825" width="12.25" style="5" customWidth="1"/>
    <col min="13826" max="13826" width="17.625" style="5" customWidth="1"/>
    <col min="13827" max="13827" width="13.5" style="5" customWidth="1"/>
    <col min="13828" max="13828" width="10.375" style="5" customWidth="1"/>
    <col min="13829" max="13829" width="12.875" style="5" customWidth="1"/>
    <col min="13830" max="13830" width="10.375" style="5" customWidth="1"/>
    <col min="13831" max="13831" width="55.5" style="5" bestFit="1" customWidth="1"/>
    <col min="13832" max="13832" width="42.5" style="5" bestFit="1" customWidth="1"/>
    <col min="13833" max="13833" width="10.125" style="5" bestFit="1" customWidth="1"/>
    <col min="13834" max="13834" width="17.75" style="5" customWidth="1"/>
    <col min="13835" max="13835" width="15.125" style="5" customWidth="1"/>
    <col min="13836" max="13836" width="22.5" style="5" customWidth="1"/>
    <col min="13837" max="14036" width="8.75" style="5"/>
    <col min="14037" max="14037" width="10.75" style="5" customWidth="1"/>
    <col min="14038" max="14038" width="5.75" style="5" customWidth="1"/>
    <col min="14039" max="14039" width="10.625" style="5" bestFit="1" customWidth="1"/>
    <col min="14040" max="14040" width="13.75" style="5" bestFit="1" customWidth="1"/>
    <col min="14041" max="14041" width="13.75" style="5" customWidth="1"/>
    <col min="14042" max="14042" width="13.75" style="5" bestFit="1" customWidth="1"/>
    <col min="14043" max="14043" width="60.5" style="5" bestFit="1" customWidth="1"/>
    <col min="14044" max="14044" width="12.375" style="5" bestFit="1" customWidth="1"/>
    <col min="14045" max="14045" width="32.75" style="5" bestFit="1" customWidth="1"/>
    <col min="14046" max="14046" width="9.5" style="5" bestFit="1" customWidth="1"/>
    <col min="14047" max="14047" width="12.875" style="5" customWidth="1"/>
    <col min="14048" max="14048" width="12" style="5" customWidth="1"/>
    <col min="14049" max="14049" width="16" style="5" bestFit="1" customWidth="1"/>
    <col min="14050" max="14051" width="12.375" style="5" customWidth="1"/>
    <col min="14052" max="14052" width="16" style="5" bestFit="1" customWidth="1"/>
    <col min="14053" max="14053" width="11.125" style="5" bestFit="1" customWidth="1"/>
    <col min="14054" max="14076" width="8.75" style="5"/>
    <col min="14077" max="14077" width="10.75" style="5" customWidth="1"/>
    <col min="14078" max="14078" width="5.125" style="5" bestFit="1" customWidth="1"/>
    <col min="14079" max="14079" width="11.125" style="5" customWidth="1"/>
    <col min="14080" max="14080" width="13.75" style="5" customWidth="1"/>
    <col min="14081" max="14081" width="12.25" style="5" customWidth="1"/>
    <col min="14082" max="14082" width="17.625" style="5" customWidth="1"/>
    <col min="14083" max="14083" width="13.5" style="5" customWidth="1"/>
    <col min="14084" max="14084" width="10.375" style="5" customWidth="1"/>
    <col min="14085" max="14085" width="12.875" style="5" customWidth="1"/>
    <col min="14086" max="14086" width="10.375" style="5" customWidth="1"/>
    <col min="14087" max="14087" width="55.5" style="5" bestFit="1" customWidth="1"/>
    <col min="14088" max="14088" width="42.5" style="5" bestFit="1" customWidth="1"/>
    <col min="14089" max="14089" width="10.125" style="5" bestFit="1" customWidth="1"/>
    <col min="14090" max="14090" width="17.75" style="5" customWidth="1"/>
    <col min="14091" max="14091" width="15.125" style="5" customWidth="1"/>
    <col min="14092" max="14092" width="22.5" style="5" customWidth="1"/>
    <col min="14093" max="14292" width="8.75" style="5"/>
    <col min="14293" max="14293" width="10.75" style="5" customWidth="1"/>
    <col min="14294" max="14294" width="5.75" style="5" customWidth="1"/>
    <col min="14295" max="14295" width="10.625" style="5" bestFit="1" customWidth="1"/>
    <col min="14296" max="14296" width="13.75" style="5" bestFit="1" customWidth="1"/>
    <col min="14297" max="14297" width="13.75" style="5" customWidth="1"/>
    <col min="14298" max="14298" width="13.75" style="5" bestFit="1" customWidth="1"/>
    <col min="14299" max="14299" width="60.5" style="5" bestFit="1" customWidth="1"/>
    <col min="14300" max="14300" width="12.375" style="5" bestFit="1" customWidth="1"/>
    <col min="14301" max="14301" width="32.75" style="5" bestFit="1" customWidth="1"/>
    <col min="14302" max="14302" width="9.5" style="5" bestFit="1" customWidth="1"/>
    <col min="14303" max="14303" width="12.875" style="5" customWidth="1"/>
    <col min="14304" max="14304" width="12" style="5" customWidth="1"/>
    <col min="14305" max="14305" width="16" style="5" bestFit="1" customWidth="1"/>
    <col min="14306" max="14307" width="12.375" style="5" customWidth="1"/>
    <col min="14308" max="14308" width="16" style="5" bestFit="1" customWidth="1"/>
    <col min="14309" max="14309" width="11.125" style="5" bestFit="1" customWidth="1"/>
    <col min="14310" max="14332" width="8.75" style="5"/>
    <col min="14333" max="14333" width="10.75" style="5" customWidth="1"/>
    <col min="14334" max="14334" width="5.125" style="5" bestFit="1" customWidth="1"/>
    <col min="14335" max="14335" width="11.125" style="5" customWidth="1"/>
    <col min="14336" max="14336" width="13.75" style="5" customWidth="1"/>
    <col min="14337" max="14337" width="12.25" style="5" customWidth="1"/>
    <col min="14338" max="14338" width="17.625" style="5" customWidth="1"/>
    <col min="14339" max="14339" width="13.5" style="5" customWidth="1"/>
    <col min="14340" max="14340" width="10.375" style="5" customWidth="1"/>
    <col min="14341" max="14341" width="12.875" style="5" customWidth="1"/>
    <col min="14342" max="14342" width="10.375" style="5" customWidth="1"/>
    <col min="14343" max="14343" width="55.5" style="5" bestFit="1" customWidth="1"/>
    <col min="14344" max="14344" width="42.5" style="5" bestFit="1" customWidth="1"/>
    <col min="14345" max="14345" width="10.125" style="5" bestFit="1" customWidth="1"/>
    <col min="14346" max="14346" width="17.75" style="5" customWidth="1"/>
    <col min="14347" max="14347" width="15.125" style="5" customWidth="1"/>
    <col min="14348" max="14348" width="22.5" style="5" customWidth="1"/>
    <col min="14349" max="14548" width="8.75" style="5"/>
    <col min="14549" max="14549" width="10.75" style="5" customWidth="1"/>
    <col min="14550" max="14550" width="5.75" style="5" customWidth="1"/>
    <col min="14551" max="14551" width="10.625" style="5" bestFit="1" customWidth="1"/>
    <col min="14552" max="14552" width="13.75" style="5" bestFit="1" customWidth="1"/>
    <col min="14553" max="14553" width="13.75" style="5" customWidth="1"/>
    <col min="14554" max="14554" width="13.75" style="5" bestFit="1" customWidth="1"/>
    <col min="14555" max="14555" width="60.5" style="5" bestFit="1" customWidth="1"/>
    <col min="14556" max="14556" width="12.375" style="5" bestFit="1" customWidth="1"/>
    <col min="14557" max="14557" width="32.75" style="5" bestFit="1" customWidth="1"/>
    <col min="14558" max="14558" width="9.5" style="5" bestFit="1" customWidth="1"/>
    <col min="14559" max="14559" width="12.875" style="5" customWidth="1"/>
    <col min="14560" max="14560" width="12" style="5" customWidth="1"/>
    <col min="14561" max="14561" width="16" style="5" bestFit="1" customWidth="1"/>
    <col min="14562" max="14563" width="12.375" style="5" customWidth="1"/>
    <col min="14564" max="14564" width="16" style="5" bestFit="1" customWidth="1"/>
    <col min="14565" max="14565" width="11.125" style="5" bestFit="1" customWidth="1"/>
    <col min="14566" max="14588" width="8.75" style="5"/>
    <col min="14589" max="14589" width="10.75" style="5" customWidth="1"/>
    <col min="14590" max="14590" width="5.125" style="5" bestFit="1" customWidth="1"/>
    <col min="14591" max="14591" width="11.125" style="5" customWidth="1"/>
    <col min="14592" max="14592" width="13.75" style="5" customWidth="1"/>
    <col min="14593" max="14593" width="12.25" style="5" customWidth="1"/>
    <col min="14594" max="14594" width="17.625" style="5" customWidth="1"/>
    <col min="14595" max="14595" width="13.5" style="5" customWidth="1"/>
    <col min="14596" max="14596" width="10.375" style="5" customWidth="1"/>
    <col min="14597" max="14597" width="12.875" style="5" customWidth="1"/>
    <col min="14598" max="14598" width="10.375" style="5" customWidth="1"/>
    <col min="14599" max="14599" width="55.5" style="5" bestFit="1" customWidth="1"/>
    <col min="14600" max="14600" width="42.5" style="5" bestFit="1" customWidth="1"/>
    <col min="14601" max="14601" width="10.125" style="5" bestFit="1" customWidth="1"/>
    <col min="14602" max="14602" width="17.75" style="5" customWidth="1"/>
    <col min="14603" max="14603" width="15.125" style="5" customWidth="1"/>
    <col min="14604" max="14604" width="22.5" style="5" customWidth="1"/>
    <col min="14605" max="14804" width="8.75" style="5"/>
    <col min="14805" max="14805" width="10.75" style="5" customWidth="1"/>
    <col min="14806" max="14806" width="5.75" style="5" customWidth="1"/>
    <col min="14807" max="14807" width="10.625" style="5" bestFit="1" customWidth="1"/>
    <col min="14808" max="14808" width="13.75" style="5" bestFit="1" customWidth="1"/>
    <col min="14809" max="14809" width="13.75" style="5" customWidth="1"/>
    <col min="14810" max="14810" width="13.75" style="5" bestFit="1" customWidth="1"/>
    <col min="14811" max="14811" width="60.5" style="5" bestFit="1" customWidth="1"/>
    <col min="14812" max="14812" width="12.375" style="5" bestFit="1" customWidth="1"/>
    <col min="14813" max="14813" width="32.75" style="5" bestFit="1" customWidth="1"/>
    <col min="14814" max="14814" width="9.5" style="5" bestFit="1" customWidth="1"/>
    <col min="14815" max="14815" width="12.875" style="5" customWidth="1"/>
    <col min="14816" max="14816" width="12" style="5" customWidth="1"/>
    <col min="14817" max="14817" width="16" style="5" bestFit="1" customWidth="1"/>
    <col min="14818" max="14819" width="12.375" style="5" customWidth="1"/>
    <col min="14820" max="14820" width="16" style="5" bestFit="1" customWidth="1"/>
    <col min="14821" max="14821" width="11.125" style="5" bestFit="1" customWidth="1"/>
    <col min="14822" max="14844" width="8.75" style="5"/>
    <col min="14845" max="14845" width="10.75" style="5" customWidth="1"/>
    <col min="14846" max="14846" width="5.125" style="5" bestFit="1" customWidth="1"/>
    <col min="14847" max="14847" width="11.125" style="5" customWidth="1"/>
    <col min="14848" max="14848" width="13.75" style="5" customWidth="1"/>
    <col min="14849" max="14849" width="12.25" style="5" customWidth="1"/>
    <col min="14850" max="14850" width="17.625" style="5" customWidth="1"/>
    <col min="14851" max="14851" width="13.5" style="5" customWidth="1"/>
    <col min="14852" max="14852" width="10.375" style="5" customWidth="1"/>
    <col min="14853" max="14853" width="12.875" style="5" customWidth="1"/>
    <col min="14854" max="14854" width="10.375" style="5" customWidth="1"/>
    <col min="14855" max="14855" width="55.5" style="5" bestFit="1" customWidth="1"/>
    <col min="14856" max="14856" width="42.5" style="5" bestFit="1" customWidth="1"/>
    <col min="14857" max="14857" width="10.125" style="5" bestFit="1" customWidth="1"/>
    <col min="14858" max="14858" width="17.75" style="5" customWidth="1"/>
    <col min="14859" max="14859" width="15.125" style="5" customWidth="1"/>
    <col min="14860" max="14860" width="22.5" style="5" customWidth="1"/>
    <col min="14861" max="15060" width="8.75" style="5"/>
    <col min="15061" max="15061" width="10.75" style="5" customWidth="1"/>
    <col min="15062" max="15062" width="5.75" style="5" customWidth="1"/>
    <col min="15063" max="15063" width="10.625" style="5" bestFit="1" customWidth="1"/>
    <col min="15064" max="15064" width="13.75" style="5" bestFit="1" customWidth="1"/>
    <col min="15065" max="15065" width="13.75" style="5" customWidth="1"/>
    <col min="15066" max="15066" width="13.75" style="5" bestFit="1" customWidth="1"/>
    <col min="15067" max="15067" width="60.5" style="5" bestFit="1" customWidth="1"/>
    <col min="15068" max="15068" width="12.375" style="5" bestFit="1" customWidth="1"/>
    <col min="15069" max="15069" width="32.75" style="5" bestFit="1" customWidth="1"/>
    <col min="15070" max="15070" width="9.5" style="5" bestFit="1" customWidth="1"/>
    <col min="15071" max="15071" width="12.875" style="5" customWidth="1"/>
    <col min="15072" max="15072" width="12" style="5" customWidth="1"/>
    <col min="15073" max="15073" width="16" style="5" bestFit="1" customWidth="1"/>
    <col min="15074" max="15075" width="12.375" style="5" customWidth="1"/>
    <col min="15076" max="15076" width="16" style="5" bestFit="1" customWidth="1"/>
    <col min="15077" max="15077" width="11.125" style="5" bestFit="1" customWidth="1"/>
    <col min="15078" max="15100" width="8.75" style="5"/>
    <col min="15101" max="15101" width="10.75" style="5" customWidth="1"/>
    <col min="15102" max="15102" width="5.125" style="5" bestFit="1" customWidth="1"/>
    <col min="15103" max="15103" width="11.125" style="5" customWidth="1"/>
    <col min="15104" max="15104" width="13.75" style="5" customWidth="1"/>
    <col min="15105" max="15105" width="12.25" style="5" customWidth="1"/>
    <col min="15106" max="15106" width="17.625" style="5" customWidth="1"/>
    <col min="15107" max="15107" width="13.5" style="5" customWidth="1"/>
    <col min="15108" max="15108" width="10.375" style="5" customWidth="1"/>
    <col min="15109" max="15109" width="12.875" style="5" customWidth="1"/>
    <col min="15110" max="15110" width="10.375" style="5" customWidth="1"/>
    <col min="15111" max="15111" width="55.5" style="5" bestFit="1" customWidth="1"/>
    <col min="15112" max="15112" width="42.5" style="5" bestFit="1" customWidth="1"/>
    <col min="15113" max="15113" width="10.125" style="5" bestFit="1" customWidth="1"/>
    <col min="15114" max="15114" width="17.75" style="5" customWidth="1"/>
    <col min="15115" max="15115" width="15.125" style="5" customWidth="1"/>
    <col min="15116" max="15116" width="22.5" style="5" customWidth="1"/>
    <col min="15117" max="15316" width="8.75" style="5"/>
    <col min="15317" max="15317" width="10.75" style="5" customWidth="1"/>
    <col min="15318" max="15318" width="5.75" style="5" customWidth="1"/>
    <col min="15319" max="15319" width="10.625" style="5" bestFit="1" customWidth="1"/>
    <col min="15320" max="15320" width="13.75" style="5" bestFit="1" customWidth="1"/>
    <col min="15321" max="15321" width="13.75" style="5" customWidth="1"/>
    <col min="15322" max="15322" width="13.75" style="5" bestFit="1" customWidth="1"/>
    <col min="15323" max="15323" width="60.5" style="5" bestFit="1" customWidth="1"/>
    <col min="15324" max="15324" width="12.375" style="5" bestFit="1" customWidth="1"/>
    <col min="15325" max="15325" width="32.75" style="5" bestFit="1" customWidth="1"/>
    <col min="15326" max="15326" width="9.5" style="5" bestFit="1" customWidth="1"/>
    <col min="15327" max="15327" width="12.875" style="5" customWidth="1"/>
    <col min="15328" max="15328" width="12" style="5" customWidth="1"/>
    <col min="15329" max="15329" width="16" style="5" bestFit="1" customWidth="1"/>
    <col min="15330" max="15331" width="12.375" style="5" customWidth="1"/>
    <col min="15332" max="15332" width="16" style="5" bestFit="1" customWidth="1"/>
    <col min="15333" max="15333" width="11.125" style="5" bestFit="1" customWidth="1"/>
    <col min="15334" max="15356" width="8.75" style="5"/>
    <col min="15357" max="15357" width="10.75" style="5" customWidth="1"/>
    <col min="15358" max="15358" width="5.125" style="5" bestFit="1" customWidth="1"/>
    <col min="15359" max="15359" width="11.125" style="5" customWidth="1"/>
    <col min="15360" max="15360" width="13.75" style="5" customWidth="1"/>
    <col min="15361" max="15361" width="12.25" style="5" customWidth="1"/>
    <col min="15362" max="15362" width="17.625" style="5" customWidth="1"/>
    <col min="15363" max="15363" width="13.5" style="5" customWidth="1"/>
    <col min="15364" max="15364" width="10.375" style="5" customWidth="1"/>
    <col min="15365" max="15365" width="12.875" style="5" customWidth="1"/>
    <col min="15366" max="15366" width="10.375" style="5" customWidth="1"/>
    <col min="15367" max="15367" width="55.5" style="5" bestFit="1" customWidth="1"/>
    <col min="15368" max="15368" width="42.5" style="5" bestFit="1" customWidth="1"/>
    <col min="15369" max="15369" width="10.125" style="5" bestFit="1" customWidth="1"/>
    <col min="15370" max="15370" width="17.75" style="5" customWidth="1"/>
    <col min="15371" max="15371" width="15.125" style="5" customWidth="1"/>
    <col min="15372" max="15372" width="22.5" style="5" customWidth="1"/>
    <col min="15373" max="15572" width="8.75" style="5"/>
    <col min="15573" max="15573" width="10.75" style="5" customWidth="1"/>
    <col min="15574" max="15574" width="5.75" style="5" customWidth="1"/>
    <col min="15575" max="15575" width="10.625" style="5" bestFit="1" customWidth="1"/>
    <col min="15576" max="15576" width="13.75" style="5" bestFit="1" customWidth="1"/>
    <col min="15577" max="15577" width="13.75" style="5" customWidth="1"/>
    <col min="15578" max="15578" width="13.75" style="5" bestFit="1" customWidth="1"/>
    <col min="15579" max="15579" width="60.5" style="5" bestFit="1" customWidth="1"/>
    <col min="15580" max="15580" width="12.375" style="5" bestFit="1" customWidth="1"/>
    <col min="15581" max="15581" width="32.75" style="5" bestFit="1" customWidth="1"/>
    <col min="15582" max="15582" width="9.5" style="5" bestFit="1" customWidth="1"/>
    <col min="15583" max="15583" width="12.875" style="5" customWidth="1"/>
    <col min="15584" max="15584" width="12" style="5" customWidth="1"/>
    <col min="15585" max="15585" width="16" style="5" bestFit="1" customWidth="1"/>
    <col min="15586" max="15587" width="12.375" style="5" customWidth="1"/>
    <col min="15588" max="15588" width="16" style="5" bestFit="1" customWidth="1"/>
    <col min="15589" max="15589" width="11.125" style="5" bestFit="1" customWidth="1"/>
    <col min="15590" max="15612" width="8.75" style="5"/>
    <col min="15613" max="15613" width="10.75" style="5" customWidth="1"/>
    <col min="15614" max="15614" width="5.125" style="5" bestFit="1" customWidth="1"/>
    <col min="15615" max="15615" width="11.125" style="5" customWidth="1"/>
    <col min="15616" max="15616" width="13.75" style="5" customWidth="1"/>
    <col min="15617" max="15617" width="12.25" style="5" customWidth="1"/>
    <col min="15618" max="15618" width="17.625" style="5" customWidth="1"/>
    <col min="15619" max="15619" width="13.5" style="5" customWidth="1"/>
    <col min="15620" max="15620" width="10.375" style="5" customWidth="1"/>
    <col min="15621" max="15621" width="12.875" style="5" customWidth="1"/>
    <col min="15622" max="15622" width="10.375" style="5" customWidth="1"/>
    <col min="15623" max="15623" width="55.5" style="5" bestFit="1" customWidth="1"/>
    <col min="15624" max="15624" width="42.5" style="5" bestFit="1" customWidth="1"/>
    <col min="15625" max="15625" width="10.125" style="5" bestFit="1" customWidth="1"/>
    <col min="15626" max="15626" width="17.75" style="5" customWidth="1"/>
    <col min="15627" max="15627" width="15.125" style="5" customWidth="1"/>
    <col min="15628" max="15628" width="22.5" style="5" customWidth="1"/>
    <col min="15629" max="15828" width="8.75" style="5"/>
    <col min="15829" max="15829" width="10.75" style="5" customWidth="1"/>
    <col min="15830" max="15830" width="5.75" style="5" customWidth="1"/>
    <col min="15831" max="15831" width="10.625" style="5" bestFit="1" customWidth="1"/>
    <col min="15832" max="15832" width="13.75" style="5" bestFit="1" customWidth="1"/>
    <col min="15833" max="15833" width="13.75" style="5" customWidth="1"/>
    <col min="15834" max="15834" width="13.75" style="5" bestFit="1" customWidth="1"/>
    <col min="15835" max="15835" width="60.5" style="5" bestFit="1" customWidth="1"/>
    <col min="15836" max="15836" width="12.375" style="5" bestFit="1" customWidth="1"/>
    <col min="15837" max="15837" width="32.75" style="5" bestFit="1" customWidth="1"/>
    <col min="15838" max="15838" width="9.5" style="5" bestFit="1" customWidth="1"/>
    <col min="15839" max="15839" width="12.875" style="5" customWidth="1"/>
    <col min="15840" max="15840" width="12" style="5" customWidth="1"/>
    <col min="15841" max="15841" width="16" style="5" bestFit="1" customWidth="1"/>
    <col min="15842" max="15843" width="12.375" style="5" customWidth="1"/>
    <col min="15844" max="15844" width="16" style="5" bestFit="1" customWidth="1"/>
    <col min="15845" max="15845" width="11.125" style="5" bestFit="1" customWidth="1"/>
    <col min="15846" max="15868" width="8.75" style="5"/>
    <col min="15869" max="15869" width="10.75" style="5" customWidth="1"/>
    <col min="15870" max="15870" width="5.125" style="5" bestFit="1" customWidth="1"/>
    <col min="15871" max="15871" width="11.125" style="5" customWidth="1"/>
    <col min="15872" max="15872" width="13.75" style="5" customWidth="1"/>
    <col min="15873" max="15873" width="12.25" style="5" customWidth="1"/>
    <col min="15874" max="15874" width="17.625" style="5" customWidth="1"/>
    <col min="15875" max="15875" width="13.5" style="5" customWidth="1"/>
    <col min="15876" max="15876" width="10.375" style="5" customWidth="1"/>
    <col min="15877" max="15877" width="12.875" style="5" customWidth="1"/>
    <col min="15878" max="15878" width="10.375" style="5" customWidth="1"/>
    <col min="15879" max="15879" width="55.5" style="5" bestFit="1" customWidth="1"/>
    <col min="15880" max="15880" width="42.5" style="5" bestFit="1" customWidth="1"/>
    <col min="15881" max="15881" width="10.125" style="5" bestFit="1" customWidth="1"/>
    <col min="15882" max="15882" width="17.75" style="5" customWidth="1"/>
    <col min="15883" max="15883" width="15.125" style="5" customWidth="1"/>
    <col min="15884" max="15884" width="22.5" style="5" customWidth="1"/>
    <col min="15885" max="16084" width="8.75" style="5"/>
    <col min="16085" max="16085" width="10.75" style="5" customWidth="1"/>
    <col min="16086" max="16086" width="5.75" style="5" customWidth="1"/>
    <col min="16087" max="16087" width="10.625" style="5" bestFit="1" customWidth="1"/>
    <col min="16088" max="16088" width="13.75" style="5" bestFit="1" customWidth="1"/>
    <col min="16089" max="16089" width="13.75" style="5" customWidth="1"/>
    <col min="16090" max="16090" width="13.75" style="5" bestFit="1" customWidth="1"/>
    <col min="16091" max="16091" width="60.5" style="5" bestFit="1" customWidth="1"/>
    <col min="16092" max="16092" width="12.375" style="5" bestFit="1" customWidth="1"/>
    <col min="16093" max="16093" width="32.75" style="5" bestFit="1" customWidth="1"/>
    <col min="16094" max="16094" width="9.5" style="5" bestFit="1" customWidth="1"/>
    <col min="16095" max="16095" width="12.875" style="5" customWidth="1"/>
    <col min="16096" max="16096" width="12" style="5" customWidth="1"/>
    <col min="16097" max="16097" width="16" style="5" bestFit="1" customWidth="1"/>
    <col min="16098" max="16099" width="12.375" style="5" customWidth="1"/>
    <col min="16100" max="16100" width="16" style="5" bestFit="1" customWidth="1"/>
    <col min="16101" max="16101" width="11.125" style="5" bestFit="1" customWidth="1"/>
    <col min="16102" max="16124" width="8.75" style="5"/>
    <col min="16125" max="16125" width="10.75" style="5" customWidth="1"/>
    <col min="16126" max="16126" width="5.125" style="5" bestFit="1" customWidth="1"/>
    <col min="16127" max="16127" width="11.125" style="5" customWidth="1"/>
    <col min="16128" max="16128" width="13.75" style="5" customWidth="1"/>
    <col min="16129" max="16129" width="12.25" style="5" customWidth="1"/>
    <col min="16130" max="16130" width="17.625" style="5" customWidth="1"/>
    <col min="16131" max="16131" width="13.5" style="5" customWidth="1"/>
    <col min="16132" max="16132" width="10.375" style="5" customWidth="1"/>
    <col min="16133" max="16133" width="12.875" style="5" customWidth="1"/>
    <col min="16134" max="16134" width="10.375" style="5" customWidth="1"/>
    <col min="16135" max="16135" width="55.5" style="5" bestFit="1" customWidth="1"/>
    <col min="16136" max="16136" width="42.5" style="5" bestFit="1" customWidth="1"/>
    <col min="16137" max="16137" width="10.125" style="5" bestFit="1" customWidth="1"/>
    <col min="16138" max="16138" width="17.75" style="5" customWidth="1"/>
    <col min="16139" max="16139" width="15.125" style="5" customWidth="1"/>
    <col min="16140" max="16140" width="22.5" style="5" customWidth="1"/>
    <col min="16141" max="16340" width="8.75" style="5"/>
    <col min="16341" max="16341" width="10.75" style="5" customWidth="1"/>
    <col min="16342" max="16342" width="5.75" style="5" customWidth="1"/>
    <col min="16343" max="16343" width="10.625" style="5" bestFit="1" customWidth="1"/>
    <col min="16344" max="16344" width="13.75" style="5" bestFit="1" customWidth="1"/>
    <col min="16345" max="16345" width="13.75" style="5" customWidth="1"/>
    <col min="16346" max="16346" width="13.75" style="5" bestFit="1" customWidth="1"/>
    <col min="16347" max="16347" width="60.5" style="5" bestFit="1" customWidth="1"/>
    <col min="16348" max="16348" width="12.375" style="5" bestFit="1" customWidth="1"/>
    <col min="16349" max="16349" width="32.75" style="5" bestFit="1" customWidth="1"/>
    <col min="16350" max="16350" width="9.5" style="5" bestFit="1" customWidth="1"/>
    <col min="16351" max="16351" width="12.875" style="5" customWidth="1"/>
    <col min="16352" max="16352" width="12" style="5" customWidth="1"/>
    <col min="16353" max="16353" width="16" style="5" bestFit="1" customWidth="1"/>
    <col min="16354" max="16355" width="12.375" style="5" customWidth="1"/>
    <col min="16356" max="16356" width="16" style="5" bestFit="1" customWidth="1"/>
    <col min="16357" max="16357" width="11.125" style="5" bestFit="1" customWidth="1"/>
    <col min="16358" max="16384" width="8.75" style="5"/>
  </cols>
  <sheetData>
    <row r="1" spans="1:252" ht="23.25" x14ac:dyDescent="0.35">
      <c r="A1" s="195" t="s">
        <v>53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2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3.25" x14ac:dyDescent="0.35">
      <c r="A2" s="195" t="s">
        <v>54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2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23.25" x14ac:dyDescent="0.35">
      <c r="A3" s="195" t="s">
        <v>1381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2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23.25" x14ac:dyDescent="0.35">
      <c r="A4" s="26"/>
      <c r="B4" s="55"/>
      <c r="C4" s="55"/>
      <c r="D4" s="55"/>
      <c r="E4" s="55"/>
      <c r="F4" s="65"/>
      <c r="G4" s="55"/>
      <c r="H4" s="55"/>
      <c r="I4" s="55"/>
      <c r="J4" s="55"/>
      <c r="K4" s="27"/>
      <c r="L4" s="55"/>
      <c r="M4" s="55"/>
      <c r="N4" s="2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x14ac:dyDescent="0.35">
      <c r="A5" s="28" t="s">
        <v>55</v>
      </c>
      <c r="B5" s="3" t="s">
        <v>332</v>
      </c>
      <c r="C5" s="3" t="s">
        <v>56</v>
      </c>
      <c r="D5" s="3" t="s">
        <v>75</v>
      </c>
      <c r="E5" s="3" t="s">
        <v>57</v>
      </c>
      <c r="F5" s="66" t="s">
        <v>58</v>
      </c>
      <c r="G5" s="3" t="s">
        <v>60</v>
      </c>
      <c r="H5" s="3" t="s">
        <v>61</v>
      </c>
      <c r="I5" s="3" t="s">
        <v>62</v>
      </c>
      <c r="J5" s="3" t="s">
        <v>59</v>
      </c>
      <c r="K5" s="3" t="s">
        <v>63</v>
      </c>
      <c r="L5" s="3" t="s">
        <v>64</v>
      </c>
      <c r="M5" s="4" t="s">
        <v>85</v>
      </c>
      <c r="N5" s="2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23.25" x14ac:dyDescent="0.35">
      <c r="A6" s="29">
        <v>41864</v>
      </c>
      <c r="B6" s="14">
        <v>57</v>
      </c>
      <c r="C6" s="14" t="s">
        <v>333</v>
      </c>
      <c r="D6" s="7" t="s">
        <v>334</v>
      </c>
      <c r="E6" s="6" t="s">
        <v>335</v>
      </c>
      <c r="F6" s="8" t="s">
        <v>336</v>
      </c>
      <c r="G6" s="30" t="s">
        <v>97</v>
      </c>
      <c r="H6" s="12">
        <v>240969</v>
      </c>
      <c r="I6" s="9" t="s">
        <v>174</v>
      </c>
      <c r="J6" s="16" t="s">
        <v>337</v>
      </c>
      <c r="K6" s="10" t="s">
        <v>338</v>
      </c>
      <c r="L6" s="6" t="s">
        <v>131</v>
      </c>
      <c r="M6" s="15">
        <v>69950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</row>
    <row r="7" spans="1:252" ht="23.25" x14ac:dyDescent="0.35">
      <c r="A7" s="29">
        <v>42016</v>
      </c>
      <c r="B7" s="14">
        <v>58</v>
      </c>
      <c r="C7" s="14" t="s">
        <v>339</v>
      </c>
      <c r="D7" s="7" t="s">
        <v>340</v>
      </c>
      <c r="E7" s="6" t="s">
        <v>341</v>
      </c>
      <c r="F7" s="8" t="s">
        <v>342</v>
      </c>
      <c r="G7" s="32">
        <v>80000</v>
      </c>
      <c r="H7" s="12">
        <v>240969</v>
      </c>
      <c r="I7" s="9" t="s">
        <v>179</v>
      </c>
      <c r="J7" s="16" t="s">
        <v>343</v>
      </c>
      <c r="K7" s="10" t="s">
        <v>344</v>
      </c>
      <c r="L7" s="6" t="s">
        <v>131</v>
      </c>
      <c r="M7" s="15">
        <v>4000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</row>
    <row r="8" spans="1:252" ht="23.25" x14ac:dyDescent="0.35">
      <c r="A8" s="29">
        <v>42341</v>
      </c>
      <c r="B8" s="14">
        <v>59</v>
      </c>
      <c r="C8" s="14" t="s">
        <v>345</v>
      </c>
      <c r="D8" s="7" t="s">
        <v>346</v>
      </c>
      <c r="E8" s="6" t="s">
        <v>347</v>
      </c>
      <c r="F8" s="8" t="s">
        <v>348</v>
      </c>
      <c r="G8" s="32">
        <v>400000</v>
      </c>
      <c r="H8" s="12">
        <v>22094</v>
      </c>
      <c r="I8" s="9" t="s">
        <v>194</v>
      </c>
      <c r="J8" s="16" t="s">
        <v>349</v>
      </c>
      <c r="K8" s="10" t="s">
        <v>350</v>
      </c>
      <c r="L8" s="6" t="s">
        <v>131</v>
      </c>
      <c r="M8" s="15">
        <v>20000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</row>
    <row r="9" spans="1:252" ht="23.25" x14ac:dyDescent="0.35">
      <c r="A9" s="29">
        <v>42719</v>
      </c>
      <c r="B9" s="14">
        <v>60</v>
      </c>
      <c r="C9" s="14" t="s">
        <v>351</v>
      </c>
      <c r="D9" s="7" t="s">
        <v>352</v>
      </c>
      <c r="E9" s="6" t="s">
        <v>353</v>
      </c>
      <c r="F9" s="67" t="s">
        <v>97</v>
      </c>
      <c r="G9" s="32" t="s">
        <v>97</v>
      </c>
      <c r="H9" s="32" t="s">
        <v>97</v>
      </c>
      <c r="I9" s="9" t="s">
        <v>191</v>
      </c>
      <c r="J9" s="16" t="s">
        <v>354</v>
      </c>
      <c r="K9" s="10" t="s">
        <v>355</v>
      </c>
      <c r="L9" s="6" t="s">
        <v>131</v>
      </c>
      <c r="M9" s="15">
        <v>24000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</row>
    <row r="10" spans="1:252" ht="23.25" x14ac:dyDescent="0.35">
      <c r="A10" s="29">
        <v>42949</v>
      </c>
      <c r="B10" s="14">
        <v>60</v>
      </c>
      <c r="C10" s="14" t="s">
        <v>356</v>
      </c>
      <c r="D10" s="7" t="s">
        <v>357</v>
      </c>
      <c r="E10" s="6" t="s">
        <v>358</v>
      </c>
      <c r="F10" s="67" t="s">
        <v>97</v>
      </c>
      <c r="G10" s="32" t="s">
        <v>97</v>
      </c>
      <c r="H10" s="32" t="s">
        <v>97</v>
      </c>
      <c r="I10" s="9" t="s">
        <v>208</v>
      </c>
      <c r="J10" s="16" t="s">
        <v>359</v>
      </c>
      <c r="K10" s="10" t="s">
        <v>360</v>
      </c>
      <c r="L10" s="6" t="s">
        <v>131</v>
      </c>
      <c r="M10" s="15">
        <v>12000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</row>
    <row r="11" spans="1:252" ht="23.25" x14ac:dyDescent="0.35">
      <c r="A11" s="29">
        <v>42949</v>
      </c>
      <c r="B11" s="14">
        <v>60</v>
      </c>
      <c r="C11" s="14" t="s">
        <v>356</v>
      </c>
      <c r="D11" s="7" t="s">
        <v>357</v>
      </c>
      <c r="E11" s="6" t="s">
        <v>358</v>
      </c>
      <c r="F11" s="67" t="s">
        <v>97</v>
      </c>
      <c r="G11" s="32" t="s">
        <v>97</v>
      </c>
      <c r="H11" s="32" t="s">
        <v>97</v>
      </c>
      <c r="I11" s="9" t="s">
        <v>208</v>
      </c>
      <c r="J11" s="16" t="s">
        <v>359</v>
      </c>
      <c r="K11" s="10" t="s">
        <v>360</v>
      </c>
      <c r="L11" s="6" t="s">
        <v>131</v>
      </c>
      <c r="M11" s="15">
        <v>12000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</row>
    <row r="12" spans="1:252" ht="23.25" x14ac:dyDescent="0.35">
      <c r="A12" s="29">
        <v>43802</v>
      </c>
      <c r="B12" s="14">
        <v>63</v>
      </c>
      <c r="C12" s="14" t="s">
        <v>1086</v>
      </c>
      <c r="D12" s="7" t="s">
        <v>1029</v>
      </c>
      <c r="E12" s="6" t="s">
        <v>305</v>
      </c>
      <c r="F12" s="7" t="s">
        <v>1142</v>
      </c>
      <c r="G12" s="32">
        <v>120000</v>
      </c>
      <c r="H12" s="44">
        <v>44104</v>
      </c>
      <c r="I12" s="6" t="s">
        <v>211</v>
      </c>
      <c r="J12" s="10" t="s">
        <v>1180</v>
      </c>
      <c r="K12" s="10" t="s">
        <v>362</v>
      </c>
      <c r="L12" s="6" t="s">
        <v>1198</v>
      </c>
      <c r="M12" s="15">
        <v>6000</v>
      </c>
    </row>
    <row r="13" spans="1:252" x14ac:dyDescent="0.35">
      <c r="A13" s="189" t="s">
        <v>1206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1"/>
      <c r="M13" s="70">
        <f>SUM(M6:M12)</f>
        <v>147950</v>
      </c>
    </row>
    <row r="14" spans="1:252" ht="23.25" x14ac:dyDescent="0.35">
      <c r="A14" s="29">
        <v>40441</v>
      </c>
      <c r="B14" s="14">
        <v>53</v>
      </c>
      <c r="C14" s="14" t="s">
        <v>116</v>
      </c>
      <c r="D14" s="7" t="s">
        <v>117</v>
      </c>
      <c r="E14" s="6" t="s">
        <v>65</v>
      </c>
      <c r="F14" s="67" t="s">
        <v>97</v>
      </c>
      <c r="G14" s="32" t="s">
        <v>97</v>
      </c>
      <c r="H14" s="12" t="s">
        <v>363</v>
      </c>
      <c r="I14" s="9" t="s">
        <v>44</v>
      </c>
      <c r="J14" s="16" t="s">
        <v>118</v>
      </c>
      <c r="K14" s="10" t="s">
        <v>119</v>
      </c>
      <c r="L14" s="6" t="s">
        <v>120</v>
      </c>
      <c r="M14" s="15">
        <v>3000</v>
      </c>
    </row>
    <row r="15" spans="1:252" ht="23.25" x14ac:dyDescent="0.35">
      <c r="A15" s="29">
        <v>40441</v>
      </c>
      <c r="B15" s="6">
        <v>53</v>
      </c>
      <c r="C15" s="6" t="s">
        <v>121</v>
      </c>
      <c r="D15" s="6" t="s">
        <v>122</v>
      </c>
      <c r="E15" s="6" t="s">
        <v>66</v>
      </c>
      <c r="F15" s="67" t="s">
        <v>97</v>
      </c>
      <c r="G15" s="32" t="s">
        <v>97</v>
      </c>
      <c r="H15" s="9" t="s">
        <v>363</v>
      </c>
      <c r="I15" s="9" t="s">
        <v>45</v>
      </c>
      <c r="J15" s="8" t="s">
        <v>118</v>
      </c>
      <c r="K15" s="10" t="s">
        <v>123</v>
      </c>
      <c r="L15" s="6" t="s">
        <v>120</v>
      </c>
      <c r="M15" s="15">
        <v>3000</v>
      </c>
    </row>
    <row r="16" spans="1:252" ht="23.25" x14ac:dyDescent="0.35">
      <c r="A16" s="29">
        <v>40493</v>
      </c>
      <c r="B16" s="6">
        <v>54</v>
      </c>
      <c r="C16" s="6" t="s">
        <v>124</v>
      </c>
      <c r="D16" s="6" t="s">
        <v>125</v>
      </c>
      <c r="E16" s="6" t="s">
        <v>69</v>
      </c>
      <c r="F16" s="67" t="s">
        <v>97</v>
      </c>
      <c r="G16" s="32" t="s">
        <v>97</v>
      </c>
      <c r="H16" s="9" t="s">
        <v>363</v>
      </c>
      <c r="I16" s="9" t="s">
        <v>46</v>
      </c>
      <c r="J16" s="8" t="s">
        <v>364</v>
      </c>
      <c r="K16" s="10" t="s">
        <v>126</v>
      </c>
      <c r="L16" s="6" t="s">
        <v>120</v>
      </c>
      <c r="M16" s="15">
        <v>3000</v>
      </c>
    </row>
    <row r="17" spans="1:252" ht="23.25" x14ac:dyDescent="0.35">
      <c r="A17" s="29">
        <v>40764</v>
      </c>
      <c r="B17" s="6">
        <v>54</v>
      </c>
      <c r="C17" s="6" t="s">
        <v>127</v>
      </c>
      <c r="D17" s="6" t="s">
        <v>128</v>
      </c>
      <c r="E17" s="6" t="s">
        <v>71</v>
      </c>
      <c r="F17" s="67" t="s">
        <v>97</v>
      </c>
      <c r="G17" s="32" t="s">
        <v>97</v>
      </c>
      <c r="H17" s="9" t="s">
        <v>363</v>
      </c>
      <c r="I17" s="9" t="s">
        <v>77</v>
      </c>
      <c r="J17" s="8" t="s">
        <v>365</v>
      </c>
      <c r="K17" s="10" t="s">
        <v>366</v>
      </c>
      <c r="L17" s="6" t="s">
        <v>120</v>
      </c>
      <c r="M17" s="15">
        <v>3000</v>
      </c>
    </row>
    <row r="18" spans="1:252" s="31" customFormat="1" ht="23.25" x14ac:dyDescent="0.35">
      <c r="A18" s="29">
        <v>41674</v>
      </c>
      <c r="B18" s="6">
        <v>57</v>
      </c>
      <c r="C18" s="6" t="s">
        <v>94</v>
      </c>
      <c r="D18" s="6" t="s">
        <v>88</v>
      </c>
      <c r="E18" s="6" t="s">
        <v>84</v>
      </c>
      <c r="F18" s="67" t="s">
        <v>97</v>
      </c>
      <c r="G18" s="32">
        <v>786600</v>
      </c>
      <c r="H18" s="12">
        <v>21581</v>
      </c>
      <c r="I18" s="9" t="s">
        <v>36</v>
      </c>
      <c r="J18" s="8" t="s">
        <v>367</v>
      </c>
      <c r="K18" s="10" t="s">
        <v>95</v>
      </c>
      <c r="L18" s="6" t="s">
        <v>120</v>
      </c>
      <c r="M18" s="15">
        <v>65550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31" customFormat="1" ht="23.25" x14ac:dyDescent="0.35">
      <c r="A19" s="29">
        <v>41759</v>
      </c>
      <c r="B19" s="6">
        <v>57</v>
      </c>
      <c r="C19" s="32" t="s">
        <v>97</v>
      </c>
      <c r="D19" s="32" t="s">
        <v>97</v>
      </c>
      <c r="E19" s="6" t="s">
        <v>142</v>
      </c>
      <c r="F19" s="67" t="s">
        <v>97</v>
      </c>
      <c r="G19" s="32" t="s">
        <v>97</v>
      </c>
      <c r="H19" s="12" t="s">
        <v>363</v>
      </c>
      <c r="I19" s="9" t="s">
        <v>143</v>
      </c>
      <c r="J19" s="16" t="s">
        <v>368</v>
      </c>
      <c r="K19" s="10" t="s">
        <v>369</v>
      </c>
      <c r="L19" s="6" t="s">
        <v>120</v>
      </c>
      <c r="M19" s="15">
        <v>3000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31" customFormat="1" ht="23.25" x14ac:dyDescent="0.35">
      <c r="A20" s="29">
        <v>41857</v>
      </c>
      <c r="B20" s="14">
        <v>57</v>
      </c>
      <c r="C20" s="6" t="s">
        <v>146</v>
      </c>
      <c r="D20" s="6" t="s">
        <v>147</v>
      </c>
      <c r="E20" s="6" t="s">
        <v>148</v>
      </c>
      <c r="F20" s="67" t="s">
        <v>97</v>
      </c>
      <c r="G20" s="32" t="s">
        <v>97</v>
      </c>
      <c r="H20" s="9" t="s">
        <v>363</v>
      </c>
      <c r="I20" s="9" t="s">
        <v>150</v>
      </c>
      <c r="J20" s="8" t="s">
        <v>149</v>
      </c>
      <c r="K20" s="10" t="s">
        <v>370</v>
      </c>
      <c r="L20" s="6" t="s">
        <v>120</v>
      </c>
      <c r="M20" s="11">
        <v>3000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31" customFormat="1" ht="23.25" x14ac:dyDescent="0.35">
      <c r="A21" s="29">
        <v>41857</v>
      </c>
      <c r="B21" s="14">
        <v>57</v>
      </c>
      <c r="C21" s="14" t="s">
        <v>151</v>
      </c>
      <c r="D21" s="7" t="s">
        <v>152</v>
      </c>
      <c r="E21" s="6" t="s">
        <v>153</v>
      </c>
      <c r="F21" s="67" t="s">
        <v>97</v>
      </c>
      <c r="G21" s="32" t="s">
        <v>97</v>
      </c>
      <c r="H21" s="12" t="s">
        <v>363</v>
      </c>
      <c r="I21" s="9" t="s">
        <v>154</v>
      </c>
      <c r="J21" s="16" t="s">
        <v>149</v>
      </c>
      <c r="K21" s="10" t="s">
        <v>371</v>
      </c>
      <c r="L21" s="6" t="s">
        <v>120</v>
      </c>
      <c r="M21" s="15">
        <v>3000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31" customFormat="1" ht="23.25" x14ac:dyDescent="0.35">
      <c r="A22" s="29">
        <v>41871</v>
      </c>
      <c r="B22" s="14">
        <v>57</v>
      </c>
      <c r="C22" s="14" t="s">
        <v>372</v>
      </c>
      <c r="D22" s="7" t="s">
        <v>373</v>
      </c>
      <c r="E22" s="6" t="s">
        <v>374</v>
      </c>
      <c r="F22" s="67" t="s">
        <v>97</v>
      </c>
      <c r="G22" s="32" t="s">
        <v>97</v>
      </c>
      <c r="H22" s="12" t="s">
        <v>363</v>
      </c>
      <c r="I22" s="9" t="s">
        <v>245</v>
      </c>
      <c r="J22" s="16" t="s">
        <v>375</v>
      </c>
      <c r="K22" s="10" t="s">
        <v>376</v>
      </c>
      <c r="L22" s="6" t="s">
        <v>120</v>
      </c>
      <c r="M22" s="15">
        <v>3000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31" customFormat="1" ht="23.25" x14ac:dyDescent="0.35">
      <c r="A23" s="29">
        <v>42398</v>
      </c>
      <c r="B23" s="14">
        <v>59</v>
      </c>
      <c r="C23" s="14" t="s">
        <v>377</v>
      </c>
      <c r="D23" s="7" t="s">
        <v>378</v>
      </c>
      <c r="E23" s="6" t="s">
        <v>379</v>
      </c>
      <c r="F23" s="67" t="s">
        <v>97</v>
      </c>
      <c r="G23" s="32" t="s">
        <v>97</v>
      </c>
      <c r="H23" s="12">
        <v>241335</v>
      </c>
      <c r="I23" s="9" t="s">
        <v>46</v>
      </c>
      <c r="J23" s="16" t="s">
        <v>130</v>
      </c>
      <c r="K23" s="10" t="s">
        <v>126</v>
      </c>
      <c r="L23" s="6" t="s">
        <v>120</v>
      </c>
      <c r="M23" s="15">
        <v>9000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31" customFormat="1" ht="23.25" x14ac:dyDescent="0.35">
      <c r="A24" s="29">
        <v>42403</v>
      </c>
      <c r="B24" s="14">
        <v>59</v>
      </c>
      <c r="C24" s="14" t="s">
        <v>380</v>
      </c>
      <c r="D24" s="7" t="s">
        <v>381</v>
      </c>
      <c r="E24" s="6" t="s">
        <v>382</v>
      </c>
      <c r="F24" s="67" t="s">
        <v>97</v>
      </c>
      <c r="G24" s="32" t="s">
        <v>97</v>
      </c>
      <c r="H24" s="12">
        <v>241335</v>
      </c>
      <c r="I24" s="9" t="s">
        <v>143</v>
      </c>
      <c r="J24" s="16" t="s">
        <v>368</v>
      </c>
      <c r="K24" s="10" t="s">
        <v>369</v>
      </c>
      <c r="L24" s="6" t="s">
        <v>120</v>
      </c>
      <c r="M24" s="15">
        <v>7500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31" customFormat="1" ht="23.25" x14ac:dyDescent="0.35">
      <c r="A25" s="29">
        <v>42601</v>
      </c>
      <c r="B25" s="14">
        <v>59</v>
      </c>
      <c r="C25" s="14" t="s">
        <v>383</v>
      </c>
      <c r="D25" s="7" t="s">
        <v>384</v>
      </c>
      <c r="E25" s="6" t="s">
        <v>385</v>
      </c>
      <c r="F25" s="8" t="s">
        <v>386</v>
      </c>
      <c r="G25" s="32" t="s">
        <v>97</v>
      </c>
      <c r="H25" s="12">
        <v>241262</v>
      </c>
      <c r="I25" s="9" t="s">
        <v>207</v>
      </c>
      <c r="J25" s="16" t="s">
        <v>387</v>
      </c>
      <c r="K25" s="10" t="s">
        <v>388</v>
      </c>
      <c r="L25" s="6" t="s">
        <v>120</v>
      </c>
      <c r="M25" s="15">
        <v>12000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31" customFormat="1" ht="23.25" x14ac:dyDescent="0.35">
      <c r="A26" s="29">
        <v>42620</v>
      </c>
      <c r="B26" s="14">
        <v>59</v>
      </c>
      <c r="C26" s="14" t="s">
        <v>389</v>
      </c>
      <c r="D26" s="7" t="s">
        <v>390</v>
      </c>
      <c r="E26" s="6" t="s">
        <v>391</v>
      </c>
      <c r="F26" s="8" t="s">
        <v>392</v>
      </c>
      <c r="G26" s="32" t="s">
        <v>97</v>
      </c>
      <c r="H26" s="12">
        <v>244302</v>
      </c>
      <c r="I26" s="9" t="s">
        <v>167</v>
      </c>
      <c r="J26" s="16" t="s">
        <v>393</v>
      </c>
      <c r="K26" s="10" t="s">
        <v>394</v>
      </c>
      <c r="L26" s="6" t="s">
        <v>120</v>
      </c>
      <c r="M26" s="15">
        <v>75000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31" customFormat="1" ht="23.25" x14ac:dyDescent="0.35">
      <c r="A27" s="29">
        <v>43046</v>
      </c>
      <c r="B27" s="14">
        <v>61</v>
      </c>
      <c r="C27" s="14" t="s">
        <v>398</v>
      </c>
      <c r="D27" s="7" t="s">
        <v>399</v>
      </c>
      <c r="E27" s="6" t="s">
        <v>400</v>
      </c>
      <c r="F27" s="8" t="s">
        <v>401</v>
      </c>
      <c r="G27" s="32">
        <v>240000</v>
      </c>
      <c r="H27" s="32" t="s">
        <v>97</v>
      </c>
      <c r="I27" s="9" t="s">
        <v>209</v>
      </c>
      <c r="J27" s="16" t="s">
        <v>1216</v>
      </c>
      <c r="K27" s="10" t="s">
        <v>402</v>
      </c>
      <c r="L27" s="6" t="s">
        <v>120</v>
      </c>
      <c r="M27" s="15">
        <v>12000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ht="23.25" x14ac:dyDescent="0.35">
      <c r="A28" s="29">
        <v>43404</v>
      </c>
      <c r="B28" s="14">
        <v>62</v>
      </c>
      <c r="C28" s="6" t="s">
        <v>403</v>
      </c>
      <c r="D28" s="6" t="s">
        <v>404</v>
      </c>
      <c r="E28" s="6" t="s">
        <v>405</v>
      </c>
      <c r="F28" s="8" t="s">
        <v>406</v>
      </c>
      <c r="G28" s="32">
        <v>151940</v>
      </c>
      <c r="H28" s="12">
        <v>242065</v>
      </c>
      <c r="I28" s="9" t="s">
        <v>223</v>
      </c>
      <c r="J28" s="8" t="s">
        <v>407</v>
      </c>
      <c r="K28" s="10" t="s">
        <v>408</v>
      </c>
      <c r="L28" s="6" t="s">
        <v>120</v>
      </c>
      <c r="M28" s="11">
        <v>7597</v>
      </c>
    </row>
    <row r="29" spans="1:252" ht="23.25" x14ac:dyDescent="0.35">
      <c r="A29" s="29">
        <v>43706</v>
      </c>
      <c r="B29" s="14">
        <v>62</v>
      </c>
      <c r="C29" s="14" t="s">
        <v>411</v>
      </c>
      <c r="D29" s="7" t="s">
        <v>412</v>
      </c>
      <c r="E29" s="6" t="s">
        <v>413</v>
      </c>
      <c r="F29" s="8" t="s">
        <v>414</v>
      </c>
      <c r="G29" s="32">
        <v>6000</v>
      </c>
      <c r="H29" s="12">
        <v>242034</v>
      </c>
      <c r="I29" s="9" t="s">
        <v>224</v>
      </c>
      <c r="J29" s="16" t="s">
        <v>415</v>
      </c>
      <c r="K29" s="10" t="s">
        <v>416</v>
      </c>
      <c r="L29" s="6" t="s">
        <v>120</v>
      </c>
      <c r="M29" s="15">
        <v>6000</v>
      </c>
    </row>
    <row r="30" spans="1:252" ht="23.25" x14ac:dyDescent="0.35">
      <c r="A30" s="29">
        <v>43719</v>
      </c>
      <c r="B30" s="14">
        <v>62</v>
      </c>
      <c r="C30" s="14" t="s">
        <v>417</v>
      </c>
      <c r="D30" s="7" t="s">
        <v>418</v>
      </c>
      <c r="E30" s="6" t="s">
        <v>419</v>
      </c>
      <c r="F30" s="8" t="s">
        <v>420</v>
      </c>
      <c r="G30" s="32">
        <v>12000</v>
      </c>
      <c r="H30" s="12">
        <v>242065</v>
      </c>
      <c r="I30" s="9" t="s">
        <v>161</v>
      </c>
      <c r="J30" s="16" t="s">
        <v>421</v>
      </c>
      <c r="K30" s="10" t="s">
        <v>422</v>
      </c>
      <c r="L30" s="6" t="s">
        <v>120</v>
      </c>
      <c r="M30" s="15">
        <v>12000</v>
      </c>
    </row>
    <row r="31" spans="1:252" ht="23.25" x14ac:dyDescent="0.35">
      <c r="A31" s="29">
        <v>43739</v>
      </c>
      <c r="B31" s="14">
        <v>63</v>
      </c>
      <c r="C31" s="14" t="s">
        <v>1048</v>
      </c>
      <c r="D31" s="7" t="s">
        <v>991</v>
      </c>
      <c r="E31" s="6" t="s">
        <v>158</v>
      </c>
      <c r="F31" s="7" t="s">
        <v>1105</v>
      </c>
      <c r="G31" s="32">
        <v>2400</v>
      </c>
      <c r="H31" s="44">
        <v>44104</v>
      </c>
      <c r="I31" s="6" t="s">
        <v>161</v>
      </c>
      <c r="J31" s="10" t="s">
        <v>1159</v>
      </c>
      <c r="K31" s="10" t="s">
        <v>422</v>
      </c>
      <c r="L31" s="6" t="s">
        <v>120</v>
      </c>
      <c r="M31" s="15">
        <v>2400</v>
      </c>
    </row>
    <row r="32" spans="1:252" ht="23.25" x14ac:dyDescent="0.35">
      <c r="A32" s="29">
        <v>43739</v>
      </c>
      <c r="B32" s="14">
        <v>63</v>
      </c>
      <c r="C32" s="14" t="s">
        <v>1049</v>
      </c>
      <c r="D32" s="7" t="s">
        <v>992</v>
      </c>
      <c r="E32" s="6" t="s">
        <v>162</v>
      </c>
      <c r="F32" s="7" t="s">
        <v>1106</v>
      </c>
      <c r="G32" s="32">
        <v>9000</v>
      </c>
      <c r="H32" s="44">
        <v>44104</v>
      </c>
      <c r="I32" s="6" t="s">
        <v>143</v>
      </c>
      <c r="J32" s="10" t="s">
        <v>1282</v>
      </c>
      <c r="K32" s="10" t="s">
        <v>369</v>
      </c>
      <c r="L32" s="6" t="s">
        <v>120</v>
      </c>
      <c r="M32" s="15">
        <v>9000</v>
      </c>
    </row>
    <row r="33" spans="1:252" ht="23.25" x14ac:dyDescent="0.35">
      <c r="A33" s="29">
        <v>43762</v>
      </c>
      <c r="B33" s="14">
        <v>63</v>
      </c>
      <c r="C33" s="14" t="s">
        <v>1056</v>
      </c>
      <c r="D33" s="7" t="s">
        <v>999</v>
      </c>
      <c r="E33" s="6" t="s">
        <v>258</v>
      </c>
      <c r="F33" s="7" t="s">
        <v>1113</v>
      </c>
      <c r="G33" s="32">
        <v>360000</v>
      </c>
      <c r="H33" s="44">
        <v>44104</v>
      </c>
      <c r="I33" s="6" t="s">
        <v>259</v>
      </c>
      <c r="J33" s="10" t="s">
        <v>1166</v>
      </c>
      <c r="K33" s="10" t="s">
        <v>967</v>
      </c>
      <c r="L33" s="6" t="s">
        <v>120</v>
      </c>
      <c r="M33" s="15">
        <v>18000</v>
      </c>
    </row>
    <row r="34" spans="1:252" ht="23.25" x14ac:dyDescent="0.35">
      <c r="A34" s="29">
        <v>43770</v>
      </c>
      <c r="B34" s="14">
        <v>63</v>
      </c>
      <c r="C34" s="14" t="s">
        <v>1060</v>
      </c>
      <c r="D34" s="7" t="s">
        <v>1003</v>
      </c>
      <c r="E34" s="6" t="s">
        <v>264</v>
      </c>
      <c r="F34" s="7" t="s">
        <v>1116</v>
      </c>
      <c r="G34" s="32">
        <v>4500</v>
      </c>
      <c r="H34" s="44">
        <v>44104</v>
      </c>
      <c r="I34" s="6" t="s">
        <v>154</v>
      </c>
      <c r="J34" s="10" t="s">
        <v>1169</v>
      </c>
      <c r="K34" s="10" t="s">
        <v>371</v>
      </c>
      <c r="L34" s="6" t="s">
        <v>120</v>
      </c>
      <c r="M34" s="15">
        <v>1500</v>
      </c>
    </row>
    <row r="35" spans="1:252" ht="23.25" x14ac:dyDescent="0.35">
      <c r="A35" s="29">
        <v>43770</v>
      </c>
      <c r="B35" s="14">
        <v>63</v>
      </c>
      <c r="C35" s="14" t="s">
        <v>1061</v>
      </c>
      <c r="D35" s="7" t="s">
        <v>1004</v>
      </c>
      <c r="E35" s="6" t="s">
        <v>265</v>
      </c>
      <c r="F35" s="7" t="s">
        <v>1117</v>
      </c>
      <c r="G35" s="32">
        <v>2400</v>
      </c>
      <c r="H35" s="44">
        <v>44104</v>
      </c>
      <c r="I35" s="6" t="s">
        <v>266</v>
      </c>
      <c r="J35" s="10" t="s">
        <v>1169</v>
      </c>
      <c r="K35" s="10" t="s">
        <v>969</v>
      </c>
      <c r="L35" s="6" t="s">
        <v>120</v>
      </c>
      <c r="M35" s="15">
        <v>2400</v>
      </c>
    </row>
    <row r="36" spans="1:252" ht="23.25" x14ac:dyDescent="0.35">
      <c r="A36" s="29">
        <v>43770</v>
      </c>
      <c r="B36" s="14">
        <v>63</v>
      </c>
      <c r="C36" s="14" t="s">
        <v>1062</v>
      </c>
      <c r="D36" s="7" t="s">
        <v>1005</v>
      </c>
      <c r="E36" s="6" t="s">
        <v>267</v>
      </c>
      <c r="F36" s="7" t="s">
        <v>1118</v>
      </c>
      <c r="G36" s="32">
        <v>4500</v>
      </c>
      <c r="H36" s="44">
        <v>44104</v>
      </c>
      <c r="I36" s="6" t="s">
        <v>268</v>
      </c>
      <c r="J36" s="10" t="s">
        <v>1169</v>
      </c>
      <c r="K36" s="10" t="s">
        <v>970</v>
      </c>
      <c r="L36" s="6" t="s">
        <v>120</v>
      </c>
      <c r="M36" s="15">
        <v>4500</v>
      </c>
    </row>
    <row r="37" spans="1:252" ht="23.25" x14ac:dyDescent="0.35">
      <c r="A37" s="29">
        <v>43770</v>
      </c>
      <c r="B37" s="14">
        <v>63</v>
      </c>
      <c r="C37" s="14" t="s">
        <v>1063</v>
      </c>
      <c r="D37" s="7" t="s">
        <v>1006</v>
      </c>
      <c r="E37" s="6" t="s">
        <v>269</v>
      </c>
      <c r="F37" s="7" t="s">
        <v>1119</v>
      </c>
      <c r="G37" s="32">
        <v>2400</v>
      </c>
      <c r="H37" s="44">
        <v>44104</v>
      </c>
      <c r="I37" s="6" t="s">
        <v>270</v>
      </c>
      <c r="J37" s="10" t="s">
        <v>1169</v>
      </c>
      <c r="K37" s="10" t="s">
        <v>972</v>
      </c>
      <c r="L37" s="6" t="s">
        <v>120</v>
      </c>
      <c r="M37" s="15">
        <v>2400</v>
      </c>
    </row>
    <row r="38" spans="1:252" ht="23.25" x14ac:dyDescent="0.35">
      <c r="A38" s="29">
        <v>43770</v>
      </c>
      <c r="B38" s="14">
        <v>63</v>
      </c>
      <c r="C38" s="14" t="s">
        <v>1064</v>
      </c>
      <c r="D38" s="7" t="s">
        <v>1007</v>
      </c>
      <c r="E38" s="6" t="s">
        <v>271</v>
      </c>
      <c r="F38" s="7" t="s">
        <v>1120</v>
      </c>
      <c r="G38" s="32">
        <v>4500</v>
      </c>
      <c r="H38" s="44">
        <v>44104</v>
      </c>
      <c r="I38" s="6" t="s">
        <v>150</v>
      </c>
      <c r="J38" s="10" t="s">
        <v>1169</v>
      </c>
      <c r="K38" s="10" t="s">
        <v>370</v>
      </c>
      <c r="L38" s="6" t="s">
        <v>120</v>
      </c>
      <c r="M38" s="15">
        <v>1500</v>
      </c>
    </row>
    <row r="39" spans="1:252" ht="23.25" x14ac:dyDescent="0.35">
      <c r="A39" s="29">
        <v>43770</v>
      </c>
      <c r="B39" s="14">
        <v>63</v>
      </c>
      <c r="C39" s="14" t="s">
        <v>1065</v>
      </c>
      <c r="D39" s="7" t="s">
        <v>1008</v>
      </c>
      <c r="E39" s="6" t="s">
        <v>272</v>
      </c>
      <c r="F39" s="7" t="s">
        <v>1121</v>
      </c>
      <c r="G39" s="32">
        <v>2400</v>
      </c>
      <c r="H39" s="44">
        <v>44104</v>
      </c>
      <c r="I39" s="6" t="s">
        <v>273</v>
      </c>
      <c r="J39" s="10" t="s">
        <v>1169</v>
      </c>
      <c r="K39" s="10" t="s">
        <v>973</v>
      </c>
      <c r="L39" s="6" t="s">
        <v>120</v>
      </c>
      <c r="M39" s="15">
        <v>2400</v>
      </c>
    </row>
    <row r="40" spans="1:252" ht="23.25" x14ac:dyDescent="0.35">
      <c r="A40" s="29">
        <v>43770</v>
      </c>
      <c r="B40" s="14">
        <v>63</v>
      </c>
      <c r="C40" s="14" t="s">
        <v>1066</v>
      </c>
      <c r="D40" s="7" t="s">
        <v>1009</v>
      </c>
      <c r="E40" s="6" t="s">
        <v>274</v>
      </c>
      <c r="F40" s="7" t="s">
        <v>1122</v>
      </c>
      <c r="G40" s="32">
        <v>2400</v>
      </c>
      <c r="H40" s="44">
        <v>44104</v>
      </c>
      <c r="I40" s="6" t="s">
        <v>275</v>
      </c>
      <c r="J40" s="10" t="s">
        <v>1169</v>
      </c>
      <c r="K40" s="10" t="s">
        <v>974</v>
      </c>
      <c r="L40" s="6" t="s">
        <v>120</v>
      </c>
      <c r="M40" s="15">
        <v>2400</v>
      </c>
    </row>
    <row r="41" spans="1:252" ht="23.25" x14ac:dyDescent="0.35">
      <c r="A41" s="29">
        <v>43770</v>
      </c>
      <c r="B41" s="14">
        <v>63</v>
      </c>
      <c r="C41" s="14" t="s">
        <v>1067</v>
      </c>
      <c r="D41" s="7" t="s">
        <v>1010</v>
      </c>
      <c r="E41" s="6" t="s">
        <v>276</v>
      </c>
      <c r="F41" s="7" t="s">
        <v>1123</v>
      </c>
      <c r="G41" s="32">
        <v>2400</v>
      </c>
      <c r="H41" s="44">
        <v>44104</v>
      </c>
      <c r="I41" s="6" t="s">
        <v>277</v>
      </c>
      <c r="J41" s="10" t="s">
        <v>1169</v>
      </c>
      <c r="K41" s="10" t="s">
        <v>975</v>
      </c>
      <c r="L41" s="6" t="s">
        <v>120</v>
      </c>
      <c r="M41" s="15">
        <v>2400</v>
      </c>
    </row>
    <row r="42" spans="1:252" ht="23.25" x14ac:dyDescent="0.35">
      <c r="A42" s="29">
        <v>43770</v>
      </c>
      <c r="B42" s="14">
        <v>63</v>
      </c>
      <c r="C42" s="14" t="s">
        <v>1068</v>
      </c>
      <c r="D42" s="7" t="s">
        <v>1011</v>
      </c>
      <c r="E42" s="6" t="s">
        <v>278</v>
      </c>
      <c r="F42" s="7" t="s">
        <v>1124</v>
      </c>
      <c r="G42" s="32">
        <v>4500</v>
      </c>
      <c r="H42" s="44">
        <v>44104</v>
      </c>
      <c r="I42" s="6" t="s">
        <v>279</v>
      </c>
      <c r="J42" s="10" t="s">
        <v>1169</v>
      </c>
      <c r="K42" s="10" t="s">
        <v>976</v>
      </c>
      <c r="L42" s="6" t="s">
        <v>120</v>
      </c>
      <c r="M42" s="15">
        <v>4500</v>
      </c>
    </row>
    <row r="43" spans="1:252" ht="23.25" x14ac:dyDescent="0.35">
      <c r="A43" s="29">
        <v>43770</v>
      </c>
      <c r="B43" s="14">
        <v>63</v>
      </c>
      <c r="C43" s="14" t="s">
        <v>1069</v>
      </c>
      <c r="D43" s="7" t="s">
        <v>1012</v>
      </c>
      <c r="E43" s="6" t="s">
        <v>280</v>
      </c>
      <c r="F43" s="7" t="s">
        <v>1125</v>
      </c>
      <c r="G43" s="32">
        <v>4500</v>
      </c>
      <c r="H43" s="44">
        <v>44104</v>
      </c>
      <c r="I43" s="6" t="s">
        <v>281</v>
      </c>
      <c r="J43" s="10" t="s">
        <v>1169</v>
      </c>
      <c r="K43" s="10" t="s">
        <v>977</v>
      </c>
      <c r="L43" s="6" t="s">
        <v>120</v>
      </c>
      <c r="M43" s="15">
        <v>4500</v>
      </c>
    </row>
    <row r="44" spans="1:252" ht="23.25" x14ac:dyDescent="0.35">
      <c r="A44" s="29">
        <v>43780</v>
      </c>
      <c r="B44" s="14">
        <v>63</v>
      </c>
      <c r="C44" s="14" t="s">
        <v>1074</v>
      </c>
      <c r="D44" s="7" t="s">
        <v>1017</v>
      </c>
      <c r="E44" s="6" t="s">
        <v>287</v>
      </c>
      <c r="F44" s="7" t="s">
        <v>1130</v>
      </c>
      <c r="G44" s="32">
        <v>4500</v>
      </c>
      <c r="H44" s="44">
        <v>44104</v>
      </c>
      <c r="I44" s="6" t="s">
        <v>288</v>
      </c>
      <c r="J44" s="10" t="s">
        <v>1169</v>
      </c>
      <c r="K44" s="10" t="s">
        <v>980</v>
      </c>
      <c r="L44" s="6" t="s">
        <v>120</v>
      </c>
      <c r="M44" s="15">
        <v>4500</v>
      </c>
    </row>
    <row r="45" spans="1:252" ht="23.25" x14ac:dyDescent="0.35">
      <c r="A45" s="29">
        <v>43794</v>
      </c>
      <c r="B45" s="14">
        <v>63</v>
      </c>
      <c r="C45" s="14" t="s">
        <v>1080</v>
      </c>
      <c r="D45" s="7" t="s">
        <v>1023</v>
      </c>
      <c r="E45" s="6" t="s">
        <v>296</v>
      </c>
      <c r="F45" s="7" t="s">
        <v>1136</v>
      </c>
      <c r="G45" s="32">
        <v>4500</v>
      </c>
      <c r="H45" s="44">
        <v>44104</v>
      </c>
      <c r="I45" s="6" t="s">
        <v>297</v>
      </c>
      <c r="J45" s="10" t="s">
        <v>1169</v>
      </c>
      <c r="K45" s="10" t="s">
        <v>971</v>
      </c>
      <c r="L45" s="6" t="s">
        <v>120</v>
      </c>
      <c r="M45" s="15">
        <v>4500</v>
      </c>
    </row>
    <row r="46" spans="1:252" s="105" customFormat="1" ht="27.75" customHeight="1" x14ac:dyDescent="0.35">
      <c r="A46" s="98">
        <v>44001</v>
      </c>
      <c r="B46" s="87">
        <v>63</v>
      </c>
      <c r="C46" s="99" t="s">
        <v>1232</v>
      </c>
      <c r="D46" s="86" t="s">
        <v>1233</v>
      </c>
      <c r="E46" s="99" t="s">
        <v>1217</v>
      </c>
      <c r="F46" s="100" t="s">
        <v>1234</v>
      </c>
      <c r="G46" s="101">
        <v>24610</v>
      </c>
      <c r="H46" s="102">
        <v>44008</v>
      </c>
      <c r="I46" s="99" t="s">
        <v>31</v>
      </c>
      <c r="J46" s="100" t="s">
        <v>1235</v>
      </c>
      <c r="K46" s="100" t="s">
        <v>129</v>
      </c>
      <c r="L46" s="103" t="s">
        <v>120</v>
      </c>
      <c r="M46" s="93">
        <v>24610</v>
      </c>
      <c r="N46" s="104"/>
      <c r="O46" s="105" t="s">
        <v>1366</v>
      </c>
    </row>
    <row r="47" spans="1:252" x14ac:dyDescent="0.35">
      <c r="A47" s="189" t="s">
        <v>1205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1"/>
      <c r="M47" s="70">
        <f>SUM(M14:M46)</f>
        <v>322157</v>
      </c>
    </row>
    <row r="48" spans="1:252" s="31" customFormat="1" ht="23.25" x14ac:dyDescent="0.35">
      <c r="A48" s="29">
        <v>40885</v>
      </c>
      <c r="B48" s="14">
        <v>55</v>
      </c>
      <c r="C48" s="14" t="s">
        <v>423</v>
      </c>
      <c r="D48" s="7" t="s">
        <v>109</v>
      </c>
      <c r="E48" s="6" t="s">
        <v>72</v>
      </c>
      <c r="F48" s="8" t="s">
        <v>136</v>
      </c>
      <c r="G48" s="32" t="s">
        <v>97</v>
      </c>
      <c r="H48" s="12">
        <v>239874</v>
      </c>
      <c r="I48" s="9" t="s">
        <v>39</v>
      </c>
      <c r="J48" s="16" t="s">
        <v>110</v>
      </c>
      <c r="K48" s="10" t="s">
        <v>424</v>
      </c>
      <c r="L48" s="6" t="s">
        <v>425</v>
      </c>
      <c r="M48" s="15">
        <v>30000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31" customFormat="1" ht="23.25" x14ac:dyDescent="0.35">
      <c r="A49" s="29">
        <v>40973</v>
      </c>
      <c r="B49" s="14">
        <v>55</v>
      </c>
      <c r="C49" s="14" t="s">
        <v>426</v>
      </c>
      <c r="D49" s="7" t="s">
        <v>427</v>
      </c>
      <c r="E49" s="6" t="s">
        <v>74</v>
      </c>
      <c r="F49" s="8" t="s">
        <v>138</v>
      </c>
      <c r="G49" s="32" t="s">
        <v>97</v>
      </c>
      <c r="H49" s="12" t="s">
        <v>363</v>
      </c>
      <c r="I49" s="9" t="s">
        <v>41</v>
      </c>
      <c r="J49" s="16" t="s">
        <v>111</v>
      </c>
      <c r="K49" s="10" t="s">
        <v>428</v>
      </c>
      <c r="L49" s="6" t="s">
        <v>425</v>
      </c>
      <c r="M49" s="15">
        <v>18000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31" customFormat="1" ht="23.25" x14ac:dyDescent="0.35">
      <c r="A50" s="29">
        <v>41213</v>
      </c>
      <c r="B50" s="14">
        <v>56</v>
      </c>
      <c r="C50" s="14" t="s">
        <v>429</v>
      </c>
      <c r="D50" s="7" t="s">
        <v>112</v>
      </c>
      <c r="E50" s="6" t="s">
        <v>51</v>
      </c>
      <c r="F50" s="8" t="s">
        <v>113</v>
      </c>
      <c r="G50" s="32">
        <v>81669.850000000006</v>
      </c>
      <c r="H50" s="12">
        <v>240307</v>
      </c>
      <c r="I50" s="9" t="s">
        <v>52</v>
      </c>
      <c r="J50" s="16" t="s">
        <v>430</v>
      </c>
      <c r="K50" s="10" t="s">
        <v>114</v>
      </c>
      <c r="L50" s="6" t="s">
        <v>425</v>
      </c>
      <c r="M50" s="15">
        <v>4084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ht="23.25" x14ac:dyDescent="0.35">
      <c r="A51" s="29">
        <v>43273</v>
      </c>
      <c r="B51" s="14">
        <v>61</v>
      </c>
      <c r="C51" s="14" t="s">
        <v>431</v>
      </c>
      <c r="D51" s="7" t="s">
        <v>432</v>
      </c>
      <c r="E51" s="6" t="s">
        <v>433</v>
      </c>
      <c r="F51" s="8" t="s">
        <v>434</v>
      </c>
      <c r="G51" s="32" t="s">
        <v>97</v>
      </c>
      <c r="H51" s="12">
        <v>241792</v>
      </c>
      <c r="I51" s="9" t="s">
        <v>33</v>
      </c>
      <c r="J51" s="16" t="s">
        <v>435</v>
      </c>
      <c r="K51" s="10" t="s">
        <v>105</v>
      </c>
      <c r="L51" s="6" t="s">
        <v>425</v>
      </c>
      <c r="M51" s="15">
        <v>6000</v>
      </c>
    </row>
    <row r="52" spans="1:252" x14ac:dyDescent="0.35">
      <c r="A52" s="29">
        <v>43278</v>
      </c>
      <c r="B52" s="14">
        <v>61</v>
      </c>
      <c r="C52" s="14" t="s">
        <v>436</v>
      </c>
      <c r="D52" s="7" t="s">
        <v>437</v>
      </c>
      <c r="E52" s="6" t="s">
        <v>438</v>
      </c>
      <c r="F52" s="8" t="s">
        <v>138</v>
      </c>
      <c r="G52" s="33">
        <f>3500*12</f>
        <v>42000</v>
      </c>
      <c r="H52" s="12">
        <v>22827</v>
      </c>
      <c r="I52" s="9" t="s">
        <v>81</v>
      </c>
      <c r="J52" s="16" t="s">
        <v>439</v>
      </c>
      <c r="K52" s="10" t="s">
        <v>92</v>
      </c>
      <c r="L52" s="6" t="s">
        <v>425</v>
      </c>
      <c r="M52" s="15">
        <v>10500</v>
      </c>
    </row>
    <row r="53" spans="1:252" x14ac:dyDescent="0.35">
      <c r="A53" s="29">
        <v>43278</v>
      </c>
      <c r="B53" s="14">
        <v>61</v>
      </c>
      <c r="C53" s="14" t="s">
        <v>440</v>
      </c>
      <c r="D53" s="7" t="s">
        <v>441</v>
      </c>
      <c r="E53" s="6" t="s">
        <v>442</v>
      </c>
      <c r="F53" s="8" t="s">
        <v>138</v>
      </c>
      <c r="G53" s="33">
        <f>900*8</f>
        <v>7200</v>
      </c>
      <c r="H53" s="12">
        <v>22705</v>
      </c>
      <c r="I53" s="9" t="s">
        <v>81</v>
      </c>
      <c r="J53" s="16" t="s">
        <v>443</v>
      </c>
      <c r="K53" s="10" t="s">
        <v>92</v>
      </c>
      <c r="L53" s="6" t="s">
        <v>425</v>
      </c>
      <c r="M53" s="15">
        <v>2700</v>
      </c>
    </row>
    <row r="54" spans="1:252" x14ac:dyDescent="0.35">
      <c r="A54" s="29">
        <v>43315</v>
      </c>
      <c r="B54" s="14">
        <v>61</v>
      </c>
      <c r="C54" s="14" t="s">
        <v>444</v>
      </c>
      <c r="D54" s="7" t="s">
        <v>445</v>
      </c>
      <c r="E54" s="6" t="s">
        <v>446</v>
      </c>
      <c r="F54" s="8" t="s">
        <v>447</v>
      </c>
      <c r="G54" s="33">
        <v>18000</v>
      </c>
      <c r="H54" s="12">
        <v>22827</v>
      </c>
      <c r="I54" s="9" t="s">
        <v>225</v>
      </c>
      <c r="J54" s="16" t="s">
        <v>448</v>
      </c>
      <c r="K54" s="10" t="s">
        <v>449</v>
      </c>
      <c r="L54" s="6" t="s">
        <v>425</v>
      </c>
      <c r="M54" s="15">
        <v>4500</v>
      </c>
    </row>
    <row r="55" spans="1:252" s="31" customFormat="1" x14ac:dyDescent="0.35">
      <c r="A55" s="29">
        <v>43315</v>
      </c>
      <c r="B55" s="14">
        <v>61</v>
      </c>
      <c r="C55" s="14" t="s">
        <v>450</v>
      </c>
      <c r="D55" s="7" t="s">
        <v>451</v>
      </c>
      <c r="E55" s="6" t="s">
        <v>452</v>
      </c>
      <c r="F55" s="8" t="s">
        <v>453</v>
      </c>
      <c r="G55" s="33">
        <f t="shared" ref="G55:G70" si="0">1500*12</f>
        <v>18000</v>
      </c>
      <c r="H55" s="12">
        <v>22827</v>
      </c>
      <c r="I55" s="9" t="s">
        <v>226</v>
      </c>
      <c r="J55" s="16" t="s">
        <v>454</v>
      </c>
      <c r="K55" s="10" t="s">
        <v>455</v>
      </c>
      <c r="L55" s="6" t="s">
        <v>425</v>
      </c>
      <c r="M55" s="15">
        <v>4500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31" customFormat="1" x14ac:dyDescent="0.35">
      <c r="A56" s="29">
        <v>43315</v>
      </c>
      <c r="B56" s="14">
        <v>61</v>
      </c>
      <c r="C56" s="14" t="s">
        <v>456</v>
      </c>
      <c r="D56" s="7" t="s">
        <v>457</v>
      </c>
      <c r="E56" s="6" t="s">
        <v>458</v>
      </c>
      <c r="F56" s="8" t="s">
        <v>459</v>
      </c>
      <c r="G56" s="33">
        <f t="shared" si="0"/>
        <v>18000</v>
      </c>
      <c r="H56" s="12">
        <v>22827</v>
      </c>
      <c r="I56" s="9" t="s">
        <v>227</v>
      </c>
      <c r="J56" s="16" t="s">
        <v>460</v>
      </c>
      <c r="K56" s="10" t="s">
        <v>461</v>
      </c>
      <c r="L56" s="6" t="s">
        <v>425</v>
      </c>
      <c r="M56" s="15">
        <v>4500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31" customFormat="1" x14ac:dyDescent="0.35">
      <c r="A57" s="29">
        <v>43315</v>
      </c>
      <c r="B57" s="14">
        <v>61</v>
      </c>
      <c r="C57" s="14" t="s">
        <v>462</v>
      </c>
      <c r="D57" s="7" t="s">
        <v>463</v>
      </c>
      <c r="E57" s="6" t="s">
        <v>464</v>
      </c>
      <c r="F57" s="8" t="s">
        <v>465</v>
      </c>
      <c r="G57" s="33">
        <f t="shared" si="0"/>
        <v>18000</v>
      </c>
      <c r="H57" s="12">
        <v>22827</v>
      </c>
      <c r="I57" s="9" t="s">
        <v>228</v>
      </c>
      <c r="J57" s="16" t="s">
        <v>466</v>
      </c>
      <c r="K57" s="10" t="s">
        <v>467</v>
      </c>
      <c r="L57" s="6" t="s">
        <v>425</v>
      </c>
      <c r="M57" s="15">
        <v>4500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31" customFormat="1" x14ac:dyDescent="0.35">
      <c r="A58" s="29">
        <v>43315</v>
      </c>
      <c r="B58" s="14">
        <v>61</v>
      </c>
      <c r="C58" s="14" t="s">
        <v>468</v>
      </c>
      <c r="D58" s="7" t="s">
        <v>469</v>
      </c>
      <c r="E58" s="6" t="s">
        <v>470</v>
      </c>
      <c r="F58" s="8" t="s">
        <v>471</v>
      </c>
      <c r="G58" s="33">
        <f t="shared" si="0"/>
        <v>18000</v>
      </c>
      <c r="H58" s="12">
        <v>22827</v>
      </c>
      <c r="I58" s="9" t="s">
        <v>218</v>
      </c>
      <c r="J58" s="16" t="s">
        <v>472</v>
      </c>
      <c r="K58" s="10" t="s">
        <v>473</v>
      </c>
      <c r="L58" s="6" t="s">
        <v>425</v>
      </c>
      <c r="M58" s="15">
        <v>9000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31" customFormat="1" x14ac:dyDescent="0.35">
      <c r="A59" s="29">
        <v>43315</v>
      </c>
      <c r="B59" s="14">
        <v>61</v>
      </c>
      <c r="C59" s="14" t="s">
        <v>474</v>
      </c>
      <c r="D59" s="7" t="s">
        <v>475</v>
      </c>
      <c r="E59" s="6" t="s">
        <v>476</v>
      </c>
      <c r="F59" s="8" t="s">
        <v>477</v>
      </c>
      <c r="G59" s="33">
        <f t="shared" si="0"/>
        <v>18000</v>
      </c>
      <c r="H59" s="12">
        <v>22827</v>
      </c>
      <c r="I59" s="9" t="s">
        <v>229</v>
      </c>
      <c r="J59" s="16" t="s">
        <v>478</v>
      </c>
      <c r="K59" s="10" t="s">
        <v>479</v>
      </c>
      <c r="L59" s="6" t="s">
        <v>425</v>
      </c>
      <c r="M59" s="15">
        <v>4500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31" customFormat="1" x14ac:dyDescent="0.35">
      <c r="A60" s="29">
        <v>43315</v>
      </c>
      <c r="B60" s="14">
        <v>61</v>
      </c>
      <c r="C60" s="14" t="s">
        <v>480</v>
      </c>
      <c r="D60" s="7" t="s">
        <v>481</v>
      </c>
      <c r="E60" s="6" t="s">
        <v>482</v>
      </c>
      <c r="F60" s="8" t="s">
        <v>483</v>
      </c>
      <c r="G60" s="33">
        <f t="shared" si="0"/>
        <v>18000</v>
      </c>
      <c r="H60" s="12">
        <v>22827</v>
      </c>
      <c r="I60" s="34" t="s">
        <v>219</v>
      </c>
      <c r="J60" s="8" t="s">
        <v>484</v>
      </c>
      <c r="K60" s="10" t="s">
        <v>485</v>
      </c>
      <c r="L60" s="6" t="s">
        <v>425</v>
      </c>
      <c r="M60" s="15">
        <v>4500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31" customFormat="1" x14ac:dyDescent="0.35">
      <c r="A61" s="29">
        <v>43315</v>
      </c>
      <c r="B61" s="14">
        <v>61</v>
      </c>
      <c r="C61" s="14" t="s">
        <v>486</v>
      </c>
      <c r="D61" s="7" t="s">
        <v>487</v>
      </c>
      <c r="E61" s="6" t="s">
        <v>488</v>
      </c>
      <c r="F61" s="8" t="s">
        <v>489</v>
      </c>
      <c r="G61" s="33">
        <f t="shared" si="0"/>
        <v>18000</v>
      </c>
      <c r="H61" s="12">
        <v>22827</v>
      </c>
      <c r="I61" s="9" t="s">
        <v>230</v>
      </c>
      <c r="J61" s="8" t="s">
        <v>490</v>
      </c>
      <c r="K61" s="10" t="s">
        <v>491</v>
      </c>
      <c r="L61" s="6" t="s">
        <v>425</v>
      </c>
      <c r="M61" s="15">
        <v>4500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31" customFormat="1" x14ac:dyDescent="0.35">
      <c r="A62" s="29">
        <v>43315</v>
      </c>
      <c r="B62" s="14">
        <v>61</v>
      </c>
      <c r="C62" s="14" t="s">
        <v>492</v>
      </c>
      <c r="D62" s="7" t="s">
        <v>493</v>
      </c>
      <c r="E62" s="6" t="s">
        <v>494</v>
      </c>
      <c r="F62" s="8" t="s">
        <v>495</v>
      </c>
      <c r="G62" s="33">
        <f t="shared" si="0"/>
        <v>18000</v>
      </c>
      <c r="H62" s="12">
        <v>22827</v>
      </c>
      <c r="I62" s="9" t="s">
        <v>231</v>
      </c>
      <c r="J62" s="8" t="s">
        <v>496</v>
      </c>
      <c r="K62" s="10" t="s">
        <v>497</v>
      </c>
      <c r="L62" s="6" t="s">
        <v>425</v>
      </c>
      <c r="M62" s="15">
        <v>4500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31" customFormat="1" x14ac:dyDescent="0.35">
      <c r="A63" s="29">
        <v>43315</v>
      </c>
      <c r="B63" s="14">
        <v>61</v>
      </c>
      <c r="C63" s="14" t="s">
        <v>498</v>
      </c>
      <c r="D63" s="7" t="s">
        <v>499</v>
      </c>
      <c r="E63" s="6" t="s">
        <v>500</v>
      </c>
      <c r="F63" s="8" t="s">
        <v>501</v>
      </c>
      <c r="G63" s="33">
        <f t="shared" si="0"/>
        <v>18000</v>
      </c>
      <c r="H63" s="12">
        <v>22827</v>
      </c>
      <c r="I63" s="9" t="s">
        <v>232</v>
      </c>
      <c r="J63" s="16" t="s">
        <v>502</v>
      </c>
      <c r="K63" s="10" t="s">
        <v>503</v>
      </c>
      <c r="L63" s="6" t="s">
        <v>425</v>
      </c>
      <c r="M63" s="15">
        <v>4500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31" customFormat="1" x14ac:dyDescent="0.35">
      <c r="A64" s="29">
        <v>43318</v>
      </c>
      <c r="B64" s="14">
        <v>61</v>
      </c>
      <c r="C64" s="14" t="s">
        <v>504</v>
      </c>
      <c r="D64" s="7" t="s">
        <v>505</v>
      </c>
      <c r="E64" s="6" t="s">
        <v>506</v>
      </c>
      <c r="F64" s="8" t="s">
        <v>507</v>
      </c>
      <c r="G64" s="33">
        <f t="shared" si="0"/>
        <v>18000</v>
      </c>
      <c r="H64" s="12">
        <v>22827</v>
      </c>
      <c r="I64" s="9" t="s">
        <v>233</v>
      </c>
      <c r="J64" s="16" t="s">
        <v>508</v>
      </c>
      <c r="K64" s="10" t="s">
        <v>509</v>
      </c>
      <c r="L64" s="6" t="s">
        <v>425</v>
      </c>
      <c r="M64" s="15">
        <v>4500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31" customFormat="1" x14ac:dyDescent="0.35">
      <c r="A65" s="29">
        <v>43319</v>
      </c>
      <c r="B65" s="14">
        <v>61</v>
      </c>
      <c r="C65" s="14" t="s">
        <v>510</v>
      </c>
      <c r="D65" s="7" t="s">
        <v>511</v>
      </c>
      <c r="E65" s="6" t="s">
        <v>512</v>
      </c>
      <c r="F65" s="8" t="s">
        <v>513</v>
      </c>
      <c r="G65" s="33">
        <f t="shared" si="0"/>
        <v>18000</v>
      </c>
      <c r="H65" s="12">
        <v>22827</v>
      </c>
      <c r="I65" s="9" t="s">
        <v>220</v>
      </c>
      <c r="J65" s="16" t="s">
        <v>1298</v>
      </c>
      <c r="K65" s="10" t="s">
        <v>514</v>
      </c>
      <c r="L65" s="6" t="s">
        <v>425</v>
      </c>
      <c r="M65" s="15">
        <v>4500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31" customFormat="1" x14ac:dyDescent="0.35">
      <c r="A66" s="29">
        <v>43319</v>
      </c>
      <c r="B66" s="14">
        <v>61</v>
      </c>
      <c r="C66" s="14" t="s">
        <v>515</v>
      </c>
      <c r="D66" s="7" t="s">
        <v>516</v>
      </c>
      <c r="E66" s="6" t="s">
        <v>517</v>
      </c>
      <c r="F66" s="8" t="s">
        <v>518</v>
      </c>
      <c r="G66" s="33">
        <f t="shared" si="0"/>
        <v>18000</v>
      </c>
      <c r="H66" s="12">
        <v>22827</v>
      </c>
      <c r="I66" s="9" t="s">
        <v>234</v>
      </c>
      <c r="J66" s="16" t="s">
        <v>519</v>
      </c>
      <c r="K66" s="10" t="s">
        <v>520</v>
      </c>
      <c r="L66" s="6" t="s">
        <v>425</v>
      </c>
      <c r="M66" s="15">
        <v>4500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31" customFormat="1" x14ac:dyDescent="0.35">
      <c r="A67" s="29">
        <v>43328</v>
      </c>
      <c r="B67" s="14">
        <v>61</v>
      </c>
      <c r="C67" s="14" t="s">
        <v>521</v>
      </c>
      <c r="D67" s="7" t="s">
        <v>522</v>
      </c>
      <c r="E67" s="6" t="s">
        <v>523</v>
      </c>
      <c r="F67" s="8" t="s">
        <v>524</v>
      </c>
      <c r="G67" s="33">
        <f t="shared" si="0"/>
        <v>18000</v>
      </c>
      <c r="H67" s="12">
        <v>22827</v>
      </c>
      <c r="I67" s="9" t="s">
        <v>235</v>
      </c>
      <c r="J67" s="16" t="s">
        <v>525</v>
      </c>
      <c r="K67" s="10" t="s">
        <v>526</v>
      </c>
      <c r="L67" s="6" t="s">
        <v>425</v>
      </c>
      <c r="M67" s="15">
        <v>4500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31" customFormat="1" x14ac:dyDescent="0.35">
      <c r="A68" s="29">
        <v>43334</v>
      </c>
      <c r="B68" s="14">
        <v>61</v>
      </c>
      <c r="C68" s="14" t="s">
        <v>527</v>
      </c>
      <c r="D68" s="7" t="s">
        <v>528</v>
      </c>
      <c r="E68" s="6" t="s">
        <v>529</v>
      </c>
      <c r="F68" s="8" t="s">
        <v>530</v>
      </c>
      <c r="G68" s="33">
        <f t="shared" si="0"/>
        <v>18000</v>
      </c>
      <c r="H68" s="12">
        <v>22827</v>
      </c>
      <c r="I68" s="9" t="s">
        <v>236</v>
      </c>
      <c r="J68" s="16" t="s">
        <v>531</v>
      </c>
      <c r="K68" s="10" t="s">
        <v>532</v>
      </c>
      <c r="L68" s="6" t="s">
        <v>425</v>
      </c>
      <c r="M68" s="15">
        <v>4500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31" customFormat="1" x14ac:dyDescent="0.35">
      <c r="A69" s="29">
        <v>43334</v>
      </c>
      <c r="B69" s="14">
        <v>61</v>
      </c>
      <c r="C69" s="14" t="s">
        <v>533</v>
      </c>
      <c r="D69" s="7" t="s">
        <v>534</v>
      </c>
      <c r="E69" s="6" t="s">
        <v>535</v>
      </c>
      <c r="F69" s="8" t="s">
        <v>536</v>
      </c>
      <c r="G69" s="33">
        <f t="shared" si="0"/>
        <v>18000</v>
      </c>
      <c r="H69" s="12">
        <v>22827</v>
      </c>
      <c r="I69" s="9" t="s">
        <v>237</v>
      </c>
      <c r="J69" s="16" t="s">
        <v>537</v>
      </c>
      <c r="K69" s="10" t="s">
        <v>538</v>
      </c>
      <c r="L69" s="6" t="s">
        <v>425</v>
      </c>
      <c r="M69" s="15">
        <v>4500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31" customFormat="1" x14ac:dyDescent="0.35">
      <c r="A70" s="29">
        <v>43368</v>
      </c>
      <c r="B70" s="14">
        <v>61</v>
      </c>
      <c r="C70" s="14" t="s">
        <v>539</v>
      </c>
      <c r="D70" s="7" t="s">
        <v>540</v>
      </c>
      <c r="E70" s="6" t="s">
        <v>541</v>
      </c>
      <c r="F70" s="8" t="s">
        <v>542</v>
      </c>
      <c r="G70" s="33">
        <f t="shared" si="0"/>
        <v>18000</v>
      </c>
      <c r="H70" s="12">
        <v>22827</v>
      </c>
      <c r="I70" s="9" t="s">
        <v>183</v>
      </c>
      <c r="J70" s="16" t="s">
        <v>543</v>
      </c>
      <c r="K70" s="10" t="s">
        <v>544</v>
      </c>
      <c r="L70" s="6" t="s">
        <v>425</v>
      </c>
      <c r="M70" s="15">
        <v>30000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</row>
    <row r="71" spans="1:252" ht="23.25" x14ac:dyDescent="0.35">
      <c r="A71" s="29">
        <v>43412</v>
      </c>
      <c r="B71" s="14">
        <v>62</v>
      </c>
      <c r="C71" s="14" t="s">
        <v>545</v>
      </c>
      <c r="D71" s="7" t="s">
        <v>546</v>
      </c>
      <c r="E71" s="6" t="s">
        <v>547</v>
      </c>
      <c r="F71" s="8" t="s">
        <v>414</v>
      </c>
      <c r="G71" s="32">
        <v>378780</v>
      </c>
      <c r="H71" s="32" t="s">
        <v>97</v>
      </c>
      <c r="I71" s="9" t="s">
        <v>197</v>
      </c>
      <c r="J71" s="16" t="s">
        <v>396</v>
      </c>
      <c r="K71" s="10" t="s">
        <v>548</v>
      </c>
      <c r="L71" s="6" t="s">
        <v>425</v>
      </c>
      <c r="M71" s="15">
        <v>18939</v>
      </c>
    </row>
    <row r="72" spans="1:252" ht="23.25" x14ac:dyDescent="0.35">
      <c r="A72" s="29">
        <v>43560</v>
      </c>
      <c r="B72" s="14">
        <v>62</v>
      </c>
      <c r="C72" s="14" t="s">
        <v>549</v>
      </c>
      <c r="D72" s="7" t="s">
        <v>550</v>
      </c>
      <c r="E72" s="6" t="s">
        <v>551</v>
      </c>
      <c r="F72" s="8" t="s">
        <v>552</v>
      </c>
      <c r="G72" s="32" t="s">
        <v>97</v>
      </c>
      <c r="H72" s="32" t="s">
        <v>97</v>
      </c>
      <c r="I72" s="9" t="s">
        <v>190</v>
      </c>
      <c r="J72" s="16" t="s">
        <v>553</v>
      </c>
      <c r="K72" s="10" t="s">
        <v>554</v>
      </c>
      <c r="L72" s="6" t="s">
        <v>425</v>
      </c>
      <c r="M72" s="15">
        <v>24135</v>
      </c>
    </row>
    <row r="73" spans="1:252" ht="23.25" x14ac:dyDescent="0.35">
      <c r="A73" s="29">
        <v>43622</v>
      </c>
      <c r="B73" s="14">
        <v>62</v>
      </c>
      <c r="C73" s="14" t="s">
        <v>555</v>
      </c>
      <c r="D73" s="7" t="s">
        <v>556</v>
      </c>
      <c r="E73" s="6" t="s">
        <v>557</v>
      </c>
      <c r="F73" s="8" t="s">
        <v>558</v>
      </c>
      <c r="G73" s="32" t="s">
        <v>97</v>
      </c>
      <c r="H73" s="32" t="s">
        <v>97</v>
      </c>
      <c r="I73" s="9" t="s">
        <v>42</v>
      </c>
      <c r="J73" s="16" t="s">
        <v>559</v>
      </c>
      <c r="K73" s="10" t="s">
        <v>135</v>
      </c>
      <c r="L73" s="6" t="s">
        <v>425</v>
      </c>
      <c r="M73" s="15">
        <v>19116</v>
      </c>
    </row>
    <row r="74" spans="1:252" ht="23.25" x14ac:dyDescent="0.35">
      <c r="A74" s="29">
        <v>43658</v>
      </c>
      <c r="B74" s="14">
        <v>62</v>
      </c>
      <c r="C74" s="14" t="s">
        <v>560</v>
      </c>
      <c r="D74" s="7" t="s">
        <v>561</v>
      </c>
      <c r="E74" s="6" t="s">
        <v>562</v>
      </c>
      <c r="F74" s="8" t="s">
        <v>563</v>
      </c>
      <c r="G74" s="32">
        <v>1500</v>
      </c>
      <c r="H74" s="36">
        <v>23192</v>
      </c>
      <c r="I74" s="9" t="s">
        <v>226</v>
      </c>
      <c r="J74" s="16" t="s">
        <v>564</v>
      </c>
      <c r="K74" s="10" t="s">
        <v>455</v>
      </c>
      <c r="L74" s="6" t="s">
        <v>425</v>
      </c>
      <c r="M74" s="15">
        <v>1500</v>
      </c>
    </row>
    <row r="75" spans="1:252" ht="23.25" x14ac:dyDescent="0.35">
      <c r="A75" s="29">
        <v>43661</v>
      </c>
      <c r="B75" s="14">
        <v>62</v>
      </c>
      <c r="C75" s="14" t="s">
        <v>565</v>
      </c>
      <c r="D75" s="7" t="s">
        <v>566</v>
      </c>
      <c r="E75" s="6" t="s">
        <v>567</v>
      </c>
      <c r="F75" s="8" t="s">
        <v>568</v>
      </c>
      <c r="G75" s="32">
        <v>4500</v>
      </c>
      <c r="H75" s="36">
        <v>23192</v>
      </c>
      <c r="I75" s="6" t="s">
        <v>219</v>
      </c>
      <c r="J75" s="10" t="s">
        <v>569</v>
      </c>
      <c r="K75" s="10" t="s">
        <v>485</v>
      </c>
      <c r="L75" s="6" t="s">
        <v>425</v>
      </c>
      <c r="M75" s="15">
        <v>4500</v>
      </c>
    </row>
    <row r="76" spans="1:252" ht="23.25" x14ac:dyDescent="0.35">
      <c r="A76" s="29">
        <v>43664</v>
      </c>
      <c r="B76" s="14">
        <v>62</v>
      </c>
      <c r="C76" s="14" t="s">
        <v>570</v>
      </c>
      <c r="D76" s="7" t="s">
        <v>571</v>
      </c>
      <c r="E76" s="6" t="s">
        <v>572</v>
      </c>
      <c r="F76" s="8" t="s">
        <v>361</v>
      </c>
      <c r="G76" s="32">
        <v>1500</v>
      </c>
      <c r="H76" s="36">
        <v>23192</v>
      </c>
      <c r="I76" s="6" t="s">
        <v>225</v>
      </c>
      <c r="J76" s="10" t="s">
        <v>573</v>
      </c>
      <c r="K76" s="10" t="s">
        <v>449</v>
      </c>
      <c r="L76" s="6" t="s">
        <v>425</v>
      </c>
      <c r="M76" s="15">
        <v>1500</v>
      </c>
    </row>
    <row r="77" spans="1:252" ht="23.25" x14ac:dyDescent="0.35">
      <c r="A77" s="29">
        <v>43664</v>
      </c>
      <c r="B77" s="14">
        <v>62</v>
      </c>
      <c r="C77" s="14" t="s">
        <v>574</v>
      </c>
      <c r="D77" s="7" t="s">
        <v>575</v>
      </c>
      <c r="E77" s="6" t="s">
        <v>576</v>
      </c>
      <c r="F77" s="8" t="s">
        <v>577</v>
      </c>
      <c r="G77" s="32">
        <v>1500</v>
      </c>
      <c r="H77" s="36">
        <v>23192</v>
      </c>
      <c r="I77" s="6" t="s">
        <v>229</v>
      </c>
      <c r="J77" s="10" t="s">
        <v>578</v>
      </c>
      <c r="K77" s="10" t="s">
        <v>479</v>
      </c>
      <c r="L77" s="6" t="s">
        <v>425</v>
      </c>
      <c r="M77" s="15">
        <v>1500</v>
      </c>
    </row>
    <row r="78" spans="1:252" ht="23.25" x14ac:dyDescent="0.35">
      <c r="A78" s="29">
        <v>43665</v>
      </c>
      <c r="B78" s="14">
        <v>62</v>
      </c>
      <c r="C78" s="14" t="s">
        <v>579</v>
      </c>
      <c r="D78" s="7" t="s">
        <v>580</v>
      </c>
      <c r="E78" s="6" t="s">
        <v>581</v>
      </c>
      <c r="F78" s="8" t="s">
        <v>414</v>
      </c>
      <c r="G78" s="32">
        <v>4500</v>
      </c>
      <c r="H78" s="36">
        <v>23192</v>
      </c>
      <c r="I78" s="9" t="s">
        <v>220</v>
      </c>
      <c r="J78" s="16" t="s">
        <v>1299</v>
      </c>
      <c r="K78" s="10" t="s">
        <v>514</v>
      </c>
      <c r="L78" s="6" t="s">
        <v>425</v>
      </c>
      <c r="M78" s="15">
        <v>4500</v>
      </c>
    </row>
    <row r="79" spans="1:252" ht="23.25" x14ac:dyDescent="0.35">
      <c r="A79" s="29">
        <v>43665</v>
      </c>
      <c r="B79" s="14">
        <v>62</v>
      </c>
      <c r="C79" s="14" t="s">
        <v>582</v>
      </c>
      <c r="D79" s="7" t="s">
        <v>583</v>
      </c>
      <c r="E79" s="6" t="s">
        <v>584</v>
      </c>
      <c r="F79" s="8" t="s">
        <v>585</v>
      </c>
      <c r="G79" s="32">
        <v>1500</v>
      </c>
      <c r="H79" s="36">
        <v>23192</v>
      </c>
      <c r="I79" s="6" t="s">
        <v>231</v>
      </c>
      <c r="J79" s="10" t="s">
        <v>586</v>
      </c>
      <c r="K79" s="10" t="s">
        <v>497</v>
      </c>
      <c r="L79" s="6" t="s">
        <v>425</v>
      </c>
      <c r="M79" s="15">
        <v>1500</v>
      </c>
    </row>
    <row r="80" spans="1:252" ht="23.25" x14ac:dyDescent="0.35">
      <c r="A80" s="29">
        <v>43668</v>
      </c>
      <c r="B80" s="14">
        <v>62</v>
      </c>
      <c r="C80" s="14" t="s">
        <v>587</v>
      </c>
      <c r="D80" s="7" t="s">
        <v>588</v>
      </c>
      <c r="E80" s="6" t="s">
        <v>589</v>
      </c>
      <c r="F80" s="8" t="s">
        <v>590</v>
      </c>
      <c r="G80" s="32">
        <v>1500</v>
      </c>
      <c r="H80" s="36">
        <v>23192</v>
      </c>
      <c r="I80" s="6" t="s">
        <v>230</v>
      </c>
      <c r="J80" s="10" t="s">
        <v>591</v>
      </c>
      <c r="K80" s="10" t="s">
        <v>491</v>
      </c>
      <c r="L80" s="6" t="s">
        <v>425</v>
      </c>
      <c r="M80" s="15">
        <v>1500</v>
      </c>
    </row>
    <row r="81" spans="1:15" ht="23.25" x14ac:dyDescent="0.35">
      <c r="A81" s="29">
        <v>43668</v>
      </c>
      <c r="B81" s="14">
        <v>62</v>
      </c>
      <c r="C81" s="14" t="s">
        <v>592</v>
      </c>
      <c r="D81" s="7" t="s">
        <v>593</v>
      </c>
      <c r="E81" s="6" t="s">
        <v>594</v>
      </c>
      <c r="F81" s="8" t="s">
        <v>595</v>
      </c>
      <c r="G81" s="32">
        <v>1500</v>
      </c>
      <c r="H81" s="36">
        <v>23192</v>
      </c>
      <c r="I81" s="6" t="s">
        <v>235</v>
      </c>
      <c r="J81" s="10" t="s">
        <v>596</v>
      </c>
      <c r="K81" s="10" t="s">
        <v>526</v>
      </c>
      <c r="L81" s="6" t="s">
        <v>425</v>
      </c>
      <c r="M81" s="15">
        <v>1500</v>
      </c>
    </row>
    <row r="82" spans="1:15" ht="23.25" x14ac:dyDescent="0.35">
      <c r="A82" s="29">
        <v>43670</v>
      </c>
      <c r="B82" s="14">
        <v>62</v>
      </c>
      <c r="C82" s="14" t="s">
        <v>597</v>
      </c>
      <c r="D82" s="7" t="s">
        <v>598</v>
      </c>
      <c r="E82" s="6" t="s">
        <v>599</v>
      </c>
      <c r="F82" s="8" t="s">
        <v>600</v>
      </c>
      <c r="G82" s="32">
        <v>1500</v>
      </c>
      <c r="H82" s="36">
        <v>23192</v>
      </c>
      <c r="I82" s="9" t="s">
        <v>227</v>
      </c>
      <c r="J82" s="16" t="s">
        <v>601</v>
      </c>
      <c r="K82" s="10" t="s">
        <v>461</v>
      </c>
      <c r="L82" s="6" t="s">
        <v>425</v>
      </c>
      <c r="M82" s="15">
        <v>1500</v>
      </c>
    </row>
    <row r="83" spans="1:15" ht="23.25" x14ac:dyDescent="0.35">
      <c r="A83" s="29">
        <v>43672</v>
      </c>
      <c r="B83" s="14">
        <v>62</v>
      </c>
      <c r="C83" s="14" t="s">
        <v>602</v>
      </c>
      <c r="D83" s="7" t="s">
        <v>603</v>
      </c>
      <c r="E83" s="6" t="s">
        <v>604</v>
      </c>
      <c r="F83" s="8" t="s">
        <v>605</v>
      </c>
      <c r="G83" s="32">
        <v>1500</v>
      </c>
      <c r="H83" s="36">
        <v>23192</v>
      </c>
      <c r="I83" s="9" t="s">
        <v>228</v>
      </c>
      <c r="J83" s="16" t="s">
        <v>606</v>
      </c>
      <c r="K83" s="10" t="s">
        <v>467</v>
      </c>
      <c r="L83" s="6" t="s">
        <v>425</v>
      </c>
      <c r="M83" s="15">
        <v>1500</v>
      </c>
    </row>
    <row r="84" spans="1:15" ht="23.25" x14ac:dyDescent="0.35">
      <c r="A84" s="29">
        <v>43672</v>
      </c>
      <c r="B84" s="14">
        <v>62</v>
      </c>
      <c r="C84" s="14" t="s">
        <v>607</v>
      </c>
      <c r="D84" s="7" t="s">
        <v>608</v>
      </c>
      <c r="E84" s="6" t="s">
        <v>609</v>
      </c>
      <c r="F84" s="8" t="s">
        <v>610</v>
      </c>
      <c r="G84" s="32">
        <v>1500</v>
      </c>
      <c r="H84" s="36">
        <v>23192</v>
      </c>
      <c r="I84" s="9" t="s">
        <v>232</v>
      </c>
      <c r="J84" s="16" t="s">
        <v>611</v>
      </c>
      <c r="K84" s="10" t="s">
        <v>503</v>
      </c>
      <c r="L84" s="6" t="s">
        <v>425</v>
      </c>
      <c r="M84" s="15">
        <v>1500</v>
      </c>
    </row>
    <row r="85" spans="1:15" ht="23.25" x14ac:dyDescent="0.35">
      <c r="A85" s="29">
        <v>43676</v>
      </c>
      <c r="B85" s="14">
        <v>62</v>
      </c>
      <c r="C85" s="14" t="s">
        <v>612</v>
      </c>
      <c r="D85" s="7" t="s">
        <v>613</v>
      </c>
      <c r="E85" s="6" t="s">
        <v>614</v>
      </c>
      <c r="F85" s="8" t="s">
        <v>615</v>
      </c>
      <c r="G85" s="32">
        <v>1500</v>
      </c>
      <c r="H85" s="36">
        <v>23192</v>
      </c>
      <c r="I85" s="6" t="s">
        <v>233</v>
      </c>
      <c r="J85" s="10" t="s">
        <v>616</v>
      </c>
      <c r="K85" s="10" t="s">
        <v>509</v>
      </c>
      <c r="L85" s="6" t="s">
        <v>425</v>
      </c>
      <c r="M85" s="15">
        <v>1500</v>
      </c>
    </row>
    <row r="86" spans="1:15" ht="23.25" x14ac:dyDescent="0.35">
      <c r="A86" s="29">
        <v>43677</v>
      </c>
      <c r="B86" s="14">
        <v>62</v>
      </c>
      <c r="C86" s="14" t="s">
        <v>617</v>
      </c>
      <c r="D86" s="7" t="s">
        <v>618</v>
      </c>
      <c r="E86" s="6" t="s">
        <v>619</v>
      </c>
      <c r="F86" s="8" t="s">
        <v>620</v>
      </c>
      <c r="G86" s="32">
        <v>1500</v>
      </c>
      <c r="H86" s="36">
        <v>23192</v>
      </c>
      <c r="I86" s="6" t="s">
        <v>237</v>
      </c>
      <c r="J86" s="10" t="s">
        <v>621</v>
      </c>
      <c r="K86" s="10" t="s">
        <v>538</v>
      </c>
      <c r="L86" s="6" t="s">
        <v>425</v>
      </c>
      <c r="M86" s="15">
        <v>1500</v>
      </c>
    </row>
    <row r="87" spans="1:15" ht="23.25" x14ac:dyDescent="0.35">
      <c r="A87" s="29">
        <v>43677</v>
      </c>
      <c r="B87" s="14">
        <v>62</v>
      </c>
      <c r="C87" s="14" t="s">
        <v>622</v>
      </c>
      <c r="D87" s="7" t="s">
        <v>623</v>
      </c>
      <c r="E87" s="6" t="s">
        <v>624</v>
      </c>
      <c r="F87" s="8" t="s">
        <v>625</v>
      </c>
      <c r="G87" s="32">
        <v>1500</v>
      </c>
      <c r="H87" s="36">
        <v>23192</v>
      </c>
      <c r="I87" s="6" t="s">
        <v>234</v>
      </c>
      <c r="J87" s="10" t="s">
        <v>626</v>
      </c>
      <c r="K87" s="10" t="s">
        <v>520</v>
      </c>
      <c r="L87" s="6" t="s">
        <v>425</v>
      </c>
      <c r="M87" s="15">
        <v>1500</v>
      </c>
    </row>
    <row r="88" spans="1:15" ht="23.25" x14ac:dyDescent="0.35">
      <c r="A88" s="29">
        <v>43677</v>
      </c>
      <c r="B88" s="14">
        <v>62</v>
      </c>
      <c r="C88" s="14" t="s">
        <v>627</v>
      </c>
      <c r="D88" s="7" t="s">
        <v>628</v>
      </c>
      <c r="E88" s="6" t="s">
        <v>629</v>
      </c>
      <c r="F88" s="8" t="s">
        <v>630</v>
      </c>
      <c r="G88" s="32">
        <v>1500</v>
      </c>
      <c r="H88" s="36">
        <v>23192</v>
      </c>
      <c r="I88" s="9" t="s">
        <v>236</v>
      </c>
      <c r="J88" s="16" t="s">
        <v>631</v>
      </c>
      <c r="K88" s="10" t="s">
        <v>532</v>
      </c>
      <c r="L88" s="6" t="s">
        <v>425</v>
      </c>
      <c r="M88" s="15">
        <v>1500</v>
      </c>
    </row>
    <row r="89" spans="1:15" ht="23.25" x14ac:dyDescent="0.35">
      <c r="A89" s="29">
        <v>43686</v>
      </c>
      <c r="B89" s="14">
        <v>62</v>
      </c>
      <c r="C89" s="14" t="s">
        <v>632</v>
      </c>
      <c r="D89" s="7" t="s">
        <v>633</v>
      </c>
      <c r="E89" s="6" t="s">
        <v>634</v>
      </c>
      <c r="F89" s="8" t="s">
        <v>635</v>
      </c>
      <c r="G89" s="32">
        <v>6000</v>
      </c>
      <c r="H89" s="36">
        <v>23192</v>
      </c>
      <c r="I89" s="6" t="s">
        <v>239</v>
      </c>
      <c r="J89" s="10" t="s">
        <v>636</v>
      </c>
      <c r="K89" s="10" t="s">
        <v>637</v>
      </c>
      <c r="L89" s="6" t="s">
        <v>425</v>
      </c>
      <c r="M89" s="15">
        <v>6000</v>
      </c>
    </row>
    <row r="90" spans="1:15" ht="23.25" x14ac:dyDescent="0.35">
      <c r="A90" s="29">
        <v>43686</v>
      </c>
      <c r="B90" s="14">
        <v>62</v>
      </c>
      <c r="C90" s="14" t="s">
        <v>638</v>
      </c>
      <c r="D90" s="7" t="s">
        <v>639</v>
      </c>
      <c r="E90" s="6" t="s">
        <v>640</v>
      </c>
      <c r="F90" s="8" t="s">
        <v>558</v>
      </c>
      <c r="G90" s="32">
        <v>6000</v>
      </c>
      <c r="H90" s="36">
        <v>23192</v>
      </c>
      <c r="I90" s="6" t="s">
        <v>238</v>
      </c>
      <c r="J90" s="10" t="s">
        <v>641</v>
      </c>
      <c r="K90" s="10" t="s">
        <v>642</v>
      </c>
      <c r="L90" s="6" t="s">
        <v>425</v>
      </c>
      <c r="M90" s="15">
        <v>6000</v>
      </c>
    </row>
    <row r="91" spans="1:15" s="95" customFormat="1" ht="23.25" x14ac:dyDescent="0.35">
      <c r="A91" s="86">
        <v>43692</v>
      </c>
      <c r="B91" s="87">
        <v>62</v>
      </c>
      <c r="C91" s="87" t="s">
        <v>643</v>
      </c>
      <c r="D91" s="88" t="s">
        <v>644</v>
      </c>
      <c r="E91" s="89" t="s">
        <v>645</v>
      </c>
      <c r="F91" s="106" t="s">
        <v>590</v>
      </c>
      <c r="G91" s="90">
        <v>24798</v>
      </c>
      <c r="H91" s="121" t="s">
        <v>97</v>
      </c>
      <c r="I91" s="108" t="s">
        <v>187</v>
      </c>
      <c r="J91" s="109" t="s">
        <v>646</v>
      </c>
      <c r="K91" s="91" t="s">
        <v>647</v>
      </c>
      <c r="L91" s="89" t="s">
        <v>425</v>
      </c>
      <c r="M91" s="93">
        <v>24798</v>
      </c>
      <c r="N91" s="94"/>
      <c r="O91" s="95" t="s">
        <v>1343</v>
      </c>
    </row>
    <row r="92" spans="1:15" ht="23.25" x14ac:dyDescent="0.35">
      <c r="A92" s="29">
        <v>43706</v>
      </c>
      <c r="B92" s="14">
        <v>62</v>
      </c>
      <c r="C92" s="14" t="s">
        <v>648</v>
      </c>
      <c r="D92" s="7" t="s">
        <v>649</v>
      </c>
      <c r="E92" s="6" t="s">
        <v>650</v>
      </c>
      <c r="F92" s="8" t="s">
        <v>568</v>
      </c>
      <c r="G92" s="32">
        <v>24355</v>
      </c>
      <c r="H92" s="37" t="s">
        <v>97</v>
      </c>
      <c r="I92" s="9" t="s">
        <v>189</v>
      </c>
      <c r="J92" s="16" t="s">
        <v>651</v>
      </c>
      <c r="K92" s="10" t="s">
        <v>651</v>
      </c>
      <c r="L92" s="6" t="s">
        <v>425</v>
      </c>
      <c r="M92" s="15">
        <v>24355</v>
      </c>
    </row>
    <row r="93" spans="1:15" s="95" customFormat="1" ht="23.25" x14ac:dyDescent="0.35">
      <c r="A93" s="86">
        <v>43713</v>
      </c>
      <c r="B93" s="87">
        <v>62</v>
      </c>
      <c r="C93" s="87" t="s">
        <v>652</v>
      </c>
      <c r="D93" s="88" t="s">
        <v>653</v>
      </c>
      <c r="E93" s="89" t="s">
        <v>654</v>
      </c>
      <c r="F93" s="106" t="s">
        <v>585</v>
      </c>
      <c r="G93" s="90">
        <v>2500</v>
      </c>
      <c r="H93" s="121" t="s">
        <v>97</v>
      </c>
      <c r="I93" s="108" t="s">
        <v>246</v>
      </c>
      <c r="J93" s="109" t="s">
        <v>1283</v>
      </c>
      <c r="K93" s="91" t="s">
        <v>655</v>
      </c>
      <c r="L93" s="89" t="s">
        <v>425</v>
      </c>
      <c r="M93" s="93">
        <v>2500</v>
      </c>
      <c r="N93" s="94"/>
      <c r="O93" s="95" t="s">
        <v>1367</v>
      </c>
    </row>
    <row r="94" spans="1:15" ht="23.25" x14ac:dyDescent="0.35">
      <c r="A94" s="29">
        <v>43945</v>
      </c>
      <c r="B94" s="14">
        <v>63</v>
      </c>
      <c r="C94" s="14" t="s">
        <v>1211</v>
      </c>
      <c r="D94" s="7" t="s">
        <v>1212</v>
      </c>
      <c r="E94" s="6" t="s">
        <v>324</v>
      </c>
      <c r="F94" s="7" t="s">
        <v>1213</v>
      </c>
      <c r="G94" s="32">
        <v>21160</v>
      </c>
      <c r="H94" s="45">
        <v>23155</v>
      </c>
      <c r="I94" s="6" t="s">
        <v>189</v>
      </c>
      <c r="J94" s="10" t="s">
        <v>409</v>
      </c>
      <c r="K94" s="10" t="s">
        <v>651</v>
      </c>
      <c r="L94" s="6" t="s">
        <v>425</v>
      </c>
      <c r="M94" s="15">
        <v>21160</v>
      </c>
    </row>
    <row r="95" spans="1:15" ht="23.25" x14ac:dyDescent="0.35">
      <c r="A95" s="29">
        <v>43767</v>
      </c>
      <c r="B95" s="14">
        <v>63</v>
      </c>
      <c r="C95" s="14" t="s">
        <v>1058</v>
      </c>
      <c r="D95" s="7" t="s">
        <v>1001</v>
      </c>
      <c r="E95" s="6" t="s">
        <v>261</v>
      </c>
      <c r="F95" s="68">
        <v>0</v>
      </c>
      <c r="G95" s="32">
        <v>6000</v>
      </c>
      <c r="H95" s="24">
        <v>0</v>
      </c>
      <c r="I95" s="6" t="s">
        <v>262</v>
      </c>
      <c r="J95" s="10" t="s">
        <v>1284</v>
      </c>
      <c r="K95" s="10" t="s">
        <v>968</v>
      </c>
      <c r="L95" s="6" t="s">
        <v>1197</v>
      </c>
      <c r="M95" s="15">
        <v>6000</v>
      </c>
    </row>
    <row r="96" spans="1:15" s="52" customFormat="1" ht="27.75" customHeight="1" x14ac:dyDescent="0.35">
      <c r="A96" s="47">
        <v>44008</v>
      </c>
      <c r="B96" s="14">
        <v>63</v>
      </c>
      <c r="C96" s="46" t="s">
        <v>1261</v>
      </c>
      <c r="D96" s="29" t="s">
        <v>1262</v>
      </c>
      <c r="E96" s="46" t="s">
        <v>1220</v>
      </c>
      <c r="F96" s="49" t="s">
        <v>1263</v>
      </c>
      <c r="G96" s="50">
        <v>454000</v>
      </c>
      <c r="H96" s="44">
        <v>44038</v>
      </c>
      <c r="I96" s="46" t="s">
        <v>168</v>
      </c>
      <c r="J96" s="49" t="s">
        <v>1264</v>
      </c>
      <c r="K96" s="49" t="s">
        <v>962</v>
      </c>
      <c r="L96" s="48" t="s">
        <v>1197</v>
      </c>
      <c r="M96" s="15">
        <v>22700</v>
      </c>
      <c r="N96" s="51"/>
    </row>
    <row r="97" spans="1:15" s="52" customFormat="1" ht="27.75" customHeight="1" x14ac:dyDescent="0.35">
      <c r="A97" s="47">
        <v>44034</v>
      </c>
      <c r="B97" s="14">
        <v>63</v>
      </c>
      <c r="C97" s="46" t="s">
        <v>1236</v>
      </c>
      <c r="D97" s="29" t="s">
        <v>1237</v>
      </c>
      <c r="E97" s="46" t="s">
        <v>1223</v>
      </c>
      <c r="F97" s="49" t="s">
        <v>1238</v>
      </c>
      <c r="G97" s="50">
        <v>492200</v>
      </c>
      <c r="H97" s="44">
        <v>44064</v>
      </c>
      <c r="I97" s="46" t="s">
        <v>79</v>
      </c>
      <c r="J97" s="49" t="s">
        <v>1239</v>
      </c>
      <c r="K97" s="49" t="s">
        <v>90</v>
      </c>
      <c r="L97" s="48" t="s">
        <v>1197</v>
      </c>
      <c r="M97" s="15">
        <v>24610</v>
      </c>
      <c r="N97" s="51"/>
    </row>
    <row r="98" spans="1:15" x14ac:dyDescent="0.35">
      <c r="A98" s="189" t="s">
        <v>1204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1"/>
      <c r="M98" s="70">
        <f>SUM(M48:M97)</f>
        <v>406597</v>
      </c>
    </row>
    <row r="99" spans="1:15" ht="23.25" x14ac:dyDescent="0.35">
      <c r="A99" s="29">
        <v>42706</v>
      </c>
      <c r="B99" s="14">
        <v>60</v>
      </c>
      <c r="C99" s="14" t="s">
        <v>656</v>
      </c>
      <c r="D99" s="7" t="s">
        <v>657</v>
      </c>
      <c r="E99" s="6" t="s">
        <v>658</v>
      </c>
      <c r="F99" s="8" t="s">
        <v>659</v>
      </c>
      <c r="G99" s="32" t="s">
        <v>97</v>
      </c>
      <c r="H99" s="35">
        <v>241093</v>
      </c>
      <c r="I99" s="9" t="s">
        <v>33</v>
      </c>
      <c r="J99" s="16" t="s">
        <v>660</v>
      </c>
      <c r="K99" s="10" t="s">
        <v>105</v>
      </c>
      <c r="L99" s="6" t="s">
        <v>108</v>
      </c>
      <c r="M99" s="15">
        <v>9000</v>
      </c>
    </row>
    <row r="100" spans="1:15" ht="23.25" x14ac:dyDescent="0.35">
      <c r="A100" s="29">
        <v>43273</v>
      </c>
      <c r="B100" s="14">
        <v>61</v>
      </c>
      <c r="C100" s="14" t="s">
        <v>661</v>
      </c>
      <c r="D100" s="7" t="s">
        <v>662</v>
      </c>
      <c r="E100" s="6" t="s">
        <v>663</v>
      </c>
      <c r="F100" s="8" t="s">
        <v>664</v>
      </c>
      <c r="G100" s="32" t="s">
        <v>97</v>
      </c>
      <c r="H100" s="12">
        <v>241792</v>
      </c>
      <c r="I100" s="9" t="s">
        <v>33</v>
      </c>
      <c r="J100" s="16" t="s">
        <v>665</v>
      </c>
      <c r="K100" s="10" t="s">
        <v>105</v>
      </c>
      <c r="L100" s="6" t="s">
        <v>108</v>
      </c>
      <c r="M100" s="15">
        <v>6000</v>
      </c>
    </row>
    <row r="101" spans="1:15" s="95" customFormat="1" ht="23.25" x14ac:dyDescent="0.35">
      <c r="A101" s="86">
        <v>43378</v>
      </c>
      <c r="B101" s="87">
        <v>62</v>
      </c>
      <c r="C101" s="87" t="s">
        <v>668</v>
      </c>
      <c r="D101" s="88" t="s">
        <v>669</v>
      </c>
      <c r="E101" s="89" t="s">
        <v>670</v>
      </c>
      <c r="F101" s="106" t="s">
        <v>671</v>
      </c>
      <c r="G101" s="90">
        <v>24000</v>
      </c>
      <c r="H101" s="107">
        <v>242065</v>
      </c>
      <c r="I101" s="108" t="s">
        <v>199</v>
      </c>
      <c r="J101" s="109" t="s">
        <v>672</v>
      </c>
      <c r="K101" s="91" t="s">
        <v>673</v>
      </c>
      <c r="L101" s="89" t="s">
        <v>108</v>
      </c>
      <c r="M101" s="93">
        <v>6000</v>
      </c>
      <c r="N101" s="94"/>
      <c r="O101" s="95" t="s">
        <v>1341</v>
      </c>
    </row>
    <row r="102" spans="1:15" s="95" customFormat="1" ht="23.25" x14ac:dyDescent="0.35">
      <c r="A102" s="86">
        <v>43746</v>
      </c>
      <c r="B102" s="87">
        <v>63</v>
      </c>
      <c r="C102" s="87" t="s">
        <v>1050</v>
      </c>
      <c r="D102" s="88" t="s">
        <v>993</v>
      </c>
      <c r="E102" s="89" t="s">
        <v>249</v>
      </c>
      <c r="F102" s="88" t="s">
        <v>1107</v>
      </c>
      <c r="G102" s="90">
        <v>48000</v>
      </c>
      <c r="H102" s="102">
        <v>44104</v>
      </c>
      <c r="I102" s="89" t="s">
        <v>180</v>
      </c>
      <c r="J102" s="91" t="s">
        <v>1160</v>
      </c>
      <c r="K102" s="91" t="s">
        <v>667</v>
      </c>
      <c r="L102" s="89" t="s">
        <v>108</v>
      </c>
      <c r="M102" s="93">
        <v>12000</v>
      </c>
      <c r="N102" s="94"/>
      <c r="O102" s="95" t="s">
        <v>1351</v>
      </c>
    </row>
    <row r="103" spans="1:15" s="95" customFormat="1" ht="23.25" x14ac:dyDescent="0.35">
      <c r="A103" s="86">
        <v>43755</v>
      </c>
      <c r="B103" s="87">
        <v>63</v>
      </c>
      <c r="C103" s="87" t="s">
        <v>1054</v>
      </c>
      <c r="D103" s="88" t="s">
        <v>997</v>
      </c>
      <c r="E103" s="89" t="s">
        <v>255</v>
      </c>
      <c r="F103" s="88" t="s">
        <v>1111</v>
      </c>
      <c r="G103" s="90">
        <v>48000</v>
      </c>
      <c r="H103" s="102">
        <v>44104</v>
      </c>
      <c r="I103" s="89" t="s">
        <v>43</v>
      </c>
      <c r="J103" s="91" t="s">
        <v>1164</v>
      </c>
      <c r="K103" s="91" t="s">
        <v>666</v>
      </c>
      <c r="L103" s="89" t="s">
        <v>108</v>
      </c>
      <c r="M103" s="93">
        <v>12000</v>
      </c>
      <c r="N103" s="94"/>
      <c r="O103" s="95" t="s">
        <v>1345</v>
      </c>
    </row>
    <row r="104" spans="1:15" s="95" customFormat="1" ht="23.25" x14ac:dyDescent="0.35">
      <c r="A104" s="86">
        <v>43775</v>
      </c>
      <c r="B104" s="87">
        <v>63</v>
      </c>
      <c r="C104" s="87" t="s">
        <v>1070</v>
      </c>
      <c r="D104" s="88" t="s">
        <v>1013</v>
      </c>
      <c r="E104" s="89" t="s">
        <v>282</v>
      </c>
      <c r="F104" s="88" t="s">
        <v>1126</v>
      </c>
      <c r="G104" s="90">
        <v>498620</v>
      </c>
      <c r="H104" s="102">
        <v>44104</v>
      </c>
      <c r="I104" s="89" t="s">
        <v>202</v>
      </c>
      <c r="J104" s="91" t="s">
        <v>1285</v>
      </c>
      <c r="K104" s="91" t="s">
        <v>676</v>
      </c>
      <c r="L104" s="89" t="s">
        <v>108</v>
      </c>
      <c r="M104" s="93">
        <v>24931</v>
      </c>
      <c r="N104" s="94"/>
      <c r="O104" s="95" t="s">
        <v>1344</v>
      </c>
    </row>
    <row r="105" spans="1:15" s="95" customFormat="1" ht="23.25" x14ac:dyDescent="0.35">
      <c r="A105" s="86">
        <v>43802</v>
      </c>
      <c r="B105" s="87">
        <v>63</v>
      </c>
      <c r="C105" s="87" t="s">
        <v>1087</v>
      </c>
      <c r="D105" s="88" t="s">
        <v>1030</v>
      </c>
      <c r="E105" s="89" t="s">
        <v>306</v>
      </c>
      <c r="F105" s="88" t="s">
        <v>1143</v>
      </c>
      <c r="G105" s="90">
        <v>275000</v>
      </c>
      <c r="H105" s="102">
        <v>44104</v>
      </c>
      <c r="I105" s="89" t="s">
        <v>181</v>
      </c>
      <c r="J105" s="91" t="s">
        <v>1181</v>
      </c>
      <c r="K105" s="91" t="s">
        <v>674</v>
      </c>
      <c r="L105" s="89" t="s">
        <v>108</v>
      </c>
      <c r="M105" s="93">
        <v>13750</v>
      </c>
      <c r="N105" s="94"/>
      <c r="O105" s="95" t="s">
        <v>1347</v>
      </c>
    </row>
    <row r="106" spans="1:15" ht="23.25" x14ac:dyDescent="0.35">
      <c r="A106" s="29">
        <v>43864</v>
      </c>
      <c r="B106" s="14">
        <v>63</v>
      </c>
      <c r="C106" s="14" t="s">
        <v>1094</v>
      </c>
      <c r="D106" s="7" t="s">
        <v>1037</v>
      </c>
      <c r="E106" s="6" t="s">
        <v>315</v>
      </c>
      <c r="F106" s="7" t="s">
        <v>1149</v>
      </c>
      <c r="G106" s="32">
        <v>216140</v>
      </c>
      <c r="H106" s="44">
        <v>43894</v>
      </c>
      <c r="I106" s="6" t="s">
        <v>144</v>
      </c>
      <c r="J106" s="10" t="s">
        <v>1297</v>
      </c>
      <c r="K106" s="10" t="s">
        <v>145</v>
      </c>
      <c r="L106" s="6" t="s">
        <v>108</v>
      </c>
      <c r="M106" s="15">
        <v>10807</v>
      </c>
    </row>
    <row r="107" spans="1:15" s="105" customFormat="1" ht="27.75" customHeight="1" x14ac:dyDescent="0.35">
      <c r="A107" s="98">
        <v>44053</v>
      </c>
      <c r="B107" s="87">
        <v>63</v>
      </c>
      <c r="C107" s="99" t="s">
        <v>1245</v>
      </c>
      <c r="D107" s="86" t="s">
        <v>1246</v>
      </c>
      <c r="E107" s="99" t="s">
        <v>1227</v>
      </c>
      <c r="F107" s="100" t="s">
        <v>1280</v>
      </c>
      <c r="G107" s="101">
        <v>190000</v>
      </c>
      <c r="H107" s="102">
        <v>44084</v>
      </c>
      <c r="I107" s="99" t="s">
        <v>212</v>
      </c>
      <c r="J107" s="100" t="s">
        <v>1247</v>
      </c>
      <c r="K107" s="100" t="s">
        <v>961</v>
      </c>
      <c r="L107" s="103" t="s">
        <v>108</v>
      </c>
      <c r="M107" s="93">
        <v>9500</v>
      </c>
      <c r="N107" s="104"/>
      <c r="O107" s="105" t="s">
        <v>1328</v>
      </c>
    </row>
    <row r="108" spans="1:15" x14ac:dyDescent="0.35">
      <c r="A108" s="189" t="s">
        <v>1203</v>
      </c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1"/>
      <c r="M108" s="70">
        <f>SUM(M99:M107)</f>
        <v>103988</v>
      </c>
    </row>
    <row r="109" spans="1:15" ht="23.25" x14ac:dyDescent="0.35">
      <c r="A109" s="29">
        <v>42440</v>
      </c>
      <c r="B109" s="14">
        <v>59</v>
      </c>
      <c r="C109" s="14" t="s">
        <v>678</v>
      </c>
      <c r="D109" s="7" t="s">
        <v>679</v>
      </c>
      <c r="E109" s="6" t="s">
        <v>680</v>
      </c>
      <c r="F109" s="8" t="s">
        <v>681</v>
      </c>
      <c r="G109" s="32">
        <v>24000</v>
      </c>
      <c r="H109" s="12">
        <v>241335</v>
      </c>
      <c r="I109" s="9" t="s">
        <v>43</v>
      </c>
      <c r="J109" s="16" t="s">
        <v>682</v>
      </c>
      <c r="K109" s="10" t="s">
        <v>666</v>
      </c>
      <c r="L109" s="6" t="s">
        <v>137</v>
      </c>
      <c r="M109" s="15">
        <v>6000</v>
      </c>
    </row>
    <row r="110" spans="1:15" s="95" customFormat="1" ht="23.25" x14ac:dyDescent="0.35">
      <c r="A110" s="86">
        <v>43762</v>
      </c>
      <c r="B110" s="87">
        <v>63</v>
      </c>
      <c r="C110" s="87" t="s">
        <v>1055</v>
      </c>
      <c r="D110" s="88" t="s">
        <v>998</v>
      </c>
      <c r="E110" s="89" t="s">
        <v>257</v>
      </c>
      <c r="F110" s="88" t="s">
        <v>1112</v>
      </c>
      <c r="G110" s="90">
        <v>3360</v>
      </c>
      <c r="H110" s="102">
        <v>44104</v>
      </c>
      <c r="I110" s="89" t="s">
        <v>214</v>
      </c>
      <c r="J110" s="91" t="s">
        <v>1165</v>
      </c>
      <c r="K110" s="91" t="s">
        <v>683</v>
      </c>
      <c r="L110" s="89" t="s">
        <v>137</v>
      </c>
      <c r="M110" s="93">
        <v>2568</v>
      </c>
      <c r="N110" s="94"/>
      <c r="O110" s="95" t="s">
        <v>1350</v>
      </c>
    </row>
    <row r="111" spans="1:15" x14ac:dyDescent="0.35">
      <c r="A111" s="189" t="s">
        <v>684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1"/>
      <c r="M111" s="70">
        <f>SUM(M109:M110)</f>
        <v>8568</v>
      </c>
    </row>
    <row r="112" spans="1:15" s="95" customFormat="1" ht="23.25" x14ac:dyDescent="0.35">
      <c r="A112" s="86">
        <v>43658</v>
      </c>
      <c r="B112" s="87">
        <v>62</v>
      </c>
      <c r="C112" s="87" t="s">
        <v>685</v>
      </c>
      <c r="D112" s="88" t="s">
        <v>686</v>
      </c>
      <c r="E112" s="89" t="s">
        <v>687</v>
      </c>
      <c r="F112" s="106" t="s">
        <v>688</v>
      </c>
      <c r="G112" s="90">
        <v>187600</v>
      </c>
      <c r="H112" s="107">
        <v>242015</v>
      </c>
      <c r="I112" s="108" t="s">
        <v>217</v>
      </c>
      <c r="J112" s="109" t="s">
        <v>689</v>
      </c>
      <c r="K112" s="91" t="s">
        <v>690</v>
      </c>
      <c r="L112" s="89" t="s">
        <v>132</v>
      </c>
      <c r="M112" s="93">
        <v>9380</v>
      </c>
      <c r="N112" s="94"/>
      <c r="O112" s="95" t="s">
        <v>1336</v>
      </c>
    </row>
    <row r="113" spans="1:14" x14ac:dyDescent="0.35">
      <c r="A113" s="189" t="s">
        <v>1215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1"/>
      <c r="M113" s="70">
        <f>SUM(M112:M112)</f>
        <v>9380</v>
      </c>
    </row>
    <row r="114" spans="1:14" ht="23.25" x14ac:dyDescent="0.35">
      <c r="A114" s="29">
        <v>42013</v>
      </c>
      <c r="B114" s="14">
        <v>58</v>
      </c>
      <c r="C114" s="14" t="s">
        <v>691</v>
      </c>
      <c r="D114" s="7" t="s">
        <v>692</v>
      </c>
      <c r="E114" s="6" t="s">
        <v>693</v>
      </c>
      <c r="F114" s="7" t="s">
        <v>694</v>
      </c>
      <c r="G114" s="32">
        <v>593750</v>
      </c>
      <c r="H114" s="12">
        <v>240398</v>
      </c>
      <c r="I114" s="9" t="s">
        <v>182</v>
      </c>
      <c r="J114" s="16" t="s">
        <v>695</v>
      </c>
      <c r="K114" s="10" t="s">
        <v>696</v>
      </c>
      <c r="L114" s="6" t="s">
        <v>115</v>
      </c>
      <c r="M114" s="15">
        <v>30000</v>
      </c>
    </row>
    <row r="115" spans="1:14" ht="23.25" x14ac:dyDescent="0.35">
      <c r="A115" s="29">
        <v>42255</v>
      </c>
      <c r="B115" s="14">
        <v>58</v>
      </c>
      <c r="C115" s="32" t="s">
        <v>97</v>
      </c>
      <c r="D115" s="7" t="s">
        <v>697</v>
      </c>
      <c r="E115" s="32" t="s">
        <v>97</v>
      </c>
      <c r="F115" s="67" t="s">
        <v>97</v>
      </c>
      <c r="G115" s="32" t="s">
        <v>97</v>
      </c>
      <c r="H115" s="12" t="s">
        <v>363</v>
      </c>
      <c r="I115" s="6" t="s">
        <v>248</v>
      </c>
      <c r="J115" s="16" t="s">
        <v>698</v>
      </c>
      <c r="K115" s="10" t="s">
        <v>699</v>
      </c>
      <c r="L115" s="6" t="s">
        <v>115</v>
      </c>
      <c r="M115" s="15">
        <v>4000</v>
      </c>
    </row>
    <row r="116" spans="1:14" ht="23.25" x14ac:dyDescent="0.35">
      <c r="A116" s="29">
        <v>42390</v>
      </c>
      <c r="B116" s="14">
        <v>59</v>
      </c>
      <c r="C116" s="14" t="s">
        <v>700</v>
      </c>
      <c r="D116" s="7" t="s">
        <v>701</v>
      </c>
      <c r="E116" s="6" t="s">
        <v>702</v>
      </c>
      <c r="F116" s="67" t="s">
        <v>97</v>
      </c>
      <c r="G116" s="32" t="s">
        <v>97</v>
      </c>
      <c r="H116" s="12" t="s">
        <v>363</v>
      </c>
      <c r="I116" s="9" t="s">
        <v>33</v>
      </c>
      <c r="J116" s="16" t="s">
        <v>703</v>
      </c>
      <c r="K116" s="10" t="s">
        <v>105</v>
      </c>
      <c r="L116" s="6" t="s">
        <v>115</v>
      </c>
      <c r="M116" s="15">
        <v>9000</v>
      </c>
    </row>
    <row r="117" spans="1:14" ht="23.25" x14ac:dyDescent="0.35">
      <c r="A117" s="29">
        <v>42396</v>
      </c>
      <c r="B117" s="14">
        <v>59</v>
      </c>
      <c r="C117" s="14" t="s">
        <v>704</v>
      </c>
      <c r="D117" s="7" t="s">
        <v>705</v>
      </c>
      <c r="E117" s="6" t="s">
        <v>706</v>
      </c>
      <c r="F117" s="7" t="s">
        <v>707</v>
      </c>
      <c r="G117" s="32">
        <v>24000</v>
      </c>
      <c r="H117" s="12">
        <v>240969</v>
      </c>
      <c r="I117" s="6" t="s">
        <v>248</v>
      </c>
      <c r="J117" s="10" t="s">
        <v>708</v>
      </c>
      <c r="K117" s="10" t="s">
        <v>709</v>
      </c>
      <c r="L117" s="6" t="s">
        <v>115</v>
      </c>
      <c r="M117" s="15">
        <v>2000</v>
      </c>
    </row>
    <row r="118" spans="1:14" ht="30.75" customHeight="1" x14ac:dyDescent="0.35">
      <c r="A118" s="29">
        <v>43242</v>
      </c>
      <c r="B118" s="14">
        <v>61</v>
      </c>
      <c r="C118" s="14" t="s">
        <v>710</v>
      </c>
      <c r="D118" s="7" t="s">
        <v>711</v>
      </c>
      <c r="E118" s="6" t="s">
        <v>712</v>
      </c>
      <c r="F118" s="8" t="s">
        <v>713</v>
      </c>
      <c r="G118" s="32" t="s">
        <v>97</v>
      </c>
      <c r="H118" s="12">
        <v>22919</v>
      </c>
      <c r="I118" s="9" t="s">
        <v>206</v>
      </c>
      <c r="J118" s="16" t="s">
        <v>714</v>
      </c>
      <c r="K118" s="10" t="s">
        <v>715</v>
      </c>
      <c r="L118" s="6" t="s">
        <v>115</v>
      </c>
      <c r="M118" s="15">
        <v>7800</v>
      </c>
    </row>
    <row r="119" spans="1:14" ht="23.25" x14ac:dyDescent="0.35">
      <c r="A119" s="29">
        <v>43273</v>
      </c>
      <c r="B119" s="14">
        <v>61</v>
      </c>
      <c r="C119" s="14" t="s">
        <v>716</v>
      </c>
      <c r="D119" s="7" t="s">
        <v>717</v>
      </c>
      <c r="E119" s="6" t="s">
        <v>718</v>
      </c>
      <c r="F119" s="7" t="s">
        <v>719</v>
      </c>
      <c r="G119" s="32" t="s">
        <v>97</v>
      </c>
      <c r="H119" s="12">
        <v>241792</v>
      </c>
      <c r="I119" s="9" t="s">
        <v>33</v>
      </c>
      <c r="J119" s="16" t="s">
        <v>720</v>
      </c>
      <c r="K119" s="10" t="s">
        <v>105</v>
      </c>
      <c r="L119" s="6" t="s">
        <v>115</v>
      </c>
      <c r="M119" s="15">
        <v>6000</v>
      </c>
    </row>
    <row r="120" spans="1:14" ht="23.25" x14ac:dyDescent="0.35">
      <c r="A120" s="29">
        <v>43469</v>
      </c>
      <c r="B120" s="14">
        <v>62</v>
      </c>
      <c r="C120" s="14" t="s">
        <v>721</v>
      </c>
      <c r="D120" s="7" t="s">
        <v>722</v>
      </c>
      <c r="E120" s="6" t="s">
        <v>723</v>
      </c>
      <c r="F120" s="7" t="s">
        <v>713</v>
      </c>
      <c r="G120" s="32">
        <v>9300</v>
      </c>
      <c r="H120" s="12">
        <v>242157</v>
      </c>
      <c r="I120" s="9" t="s">
        <v>206</v>
      </c>
      <c r="J120" s="16" t="s">
        <v>724</v>
      </c>
      <c r="K120" s="10" t="s">
        <v>715</v>
      </c>
      <c r="L120" s="6" t="s">
        <v>115</v>
      </c>
      <c r="M120" s="15">
        <v>1500</v>
      </c>
    </row>
    <row r="121" spans="1:14" s="84" customFormat="1" ht="49.5" customHeight="1" x14ac:dyDescent="0.35">
      <c r="A121" s="73">
        <v>43692</v>
      </c>
      <c r="B121" s="74">
        <v>62</v>
      </c>
      <c r="C121" s="74" t="s">
        <v>725</v>
      </c>
      <c r="D121" s="75" t="s">
        <v>726</v>
      </c>
      <c r="E121" s="76" t="s">
        <v>727</v>
      </c>
      <c r="F121" s="75" t="s">
        <v>728</v>
      </c>
      <c r="G121" s="77">
        <v>44779.5</v>
      </c>
      <c r="H121" s="78">
        <v>242119</v>
      </c>
      <c r="I121" s="79" t="s">
        <v>247</v>
      </c>
      <c r="J121" s="80" t="s">
        <v>729</v>
      </c>
      <c r="K121" s="81" t="s">
        <v>730</v>
      </c>
      <c r="L121" s="76" t="s">
        <v>115</v>
      </c>
      <c r="M121" s="82">
        <v>2239</v>
      </c>
      <c r="N121" s="83"/>
    </row>
    <row r="122" spans="1:14" ht="23.25" x14ac:dyDescent="0.35">
      <c r="A122" s="29">
        <v>43766</v>
      </c>
      <c r="B122" s="14">
        <v>63</v>
      </c>
      <c r="C122" s="14" t="s">
        <v>1057</v>
      </c>
      <c r="D122" s="7" t="s">
        <v>1000</v>
      </c>
      <c r="E122" s="6" t="s">
        <v>260</v>
      </c>
      <c r="F122" s="7" t="s">
        <v>1114</v>
      </c>
      <c r="G122" s="32">
        <v>1500</v>
      </c>
      <c r="H122" s="44">
        <v>44104</v>
      </c>
      <c r="I122" s="6" t="s">
        <v>248</v>
      </c>
      <c r="J122" s="10" t="s">
        <v>1167</v>
      </c>
      <c r="K122" s="10" t="s">
        <v>709</v>
      </c>
      <c r="L122" s="6" t="s">
        <v>115</v>
      </c>
      <c r="M122" s="15">
        <v>1500</v>
      </c>
    </row>
    <row r="123" spans="1:14" ht="23.25" x14ac:dyDescent="0.35">
      <c r="A123" s="29">
        <v>43790</v>
      </c>
      <c r="B123" s="14">
        <v>63</v>
      </c>
      <c r="C123" s="14" t="s">
        <v>1078</v>
      </c>
      <c r="D123" s="7" t="s">
        <v>1021</v>
      </c>
      <c r="E123" s="6" t="s">
        <v>293</v>
      </c>
      <c r="F123" s="7" t="s">
        <v>1134</v>
      </c>
      <c r="G123" s="32">
        <v>21000</v>
      </c>
      <c r="H123" s="44">
        <v>44104</v>
      </c>
      <c r="I123" s="6" t="s">
        <v>294</v>
      </c>
      <c r="J123" s="10" t="s">
        <v>1175</v>
      </c>
      <c r="K123" s="10" t="s">
        <v>982</v>
      </c>
      <c r="L123" s="6" t="s">
        <v>115</v>
      </c>
      <c r="M123" s="15">
        <v>21000</v>
      </c>
    </row>
    <row r="124" spans="1:14" ht="23.25" x14ac:dyDescent="0.35">
      <c r="A124" s="29">
        <v>43837</v>
      </c>
      <c r="B124" s="14">
        <v>63</v>
      </c>
      <c r="C124" s="14" t="s">
        <v>1092</v>
      </c>
      <c r="D124" s="7" t="s">
        <v>1035</v>
      </c>
      <c r="E124" s="6" t="s">
        <v>312</v>
      </c>
      <c r="F124" s="7" t="s">
        <v>1147</v>
      </c>
      <c r="G124" s="32">
        <v>1950</v>
      </c>
      <c r="H124" s="44">
        <v>44196</v>
      </c>
      <c r="I124" s="6" t="s">
        <v>206</v>
      </c>
      <c r="J124" s="10" t="s">
        <v>1186</v>
      </c>
      <c r="K124" s="10" t="s">
        <v>715</v>
      </c>
      <c r="L124" s="6" t="s">
        <v>115</v>
      </c>
      <c r="M124" s="15">
        <v>1950</v>
      </c>
    </row>
    <row r="125" spans="1:14" ht="23.25" x14ac:dyDescent="0.35">
      <c r="A125" s="29">
        <v>43861</v>
      </c>
      <c r="B125" s="14">
        <v>63</v>
      </c>
      <c r="C125" s="14" t="s">
        <v>1093</v>
      </c>
      <c r="D125" s="7" t="s">
        <v>1036</v>
      </c>
      <c r="E125" s="6" t="s">
        <v>313</v>
      </c>
      <c r="F125" s="7" t="s">
        <v>1148</v>
      </c>
      <c r="G125" s="32">
        <v>6000</v>
      </c>
      <c r="H125" s="44">
        <v>44229</v>
      </c>
      <c r="I125" s="6" t="s">
        <v>314</v>
      </c>
      <c r="J125" s="10" t="s">
        <v>1187</v>
      </c>
      <c r="K125" s="10" t="s">
        <v>985</v>
      </c>
      <c r="L125" s="6" t="s">
        <v>115</v>
      </c>
      <c r="M125" s="15">
        <v>6000</v>
      </c>
    </row>
    <row r="126" spans="1:14" x14ac:dyDescent="0.35">
      <c r="A126" s="189" t="s">
        <v>1201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1"/>
      <c r="M126" s="70">
        <f>SUM(M114:M125)</f>
        <v>92989</v>
      </c>
    </row>
    <row r="127" spans="1:14" ht="23.25" x14ac:dyDescent="0.35">
      <c r="A127" s="29">
        <v>42985</v>
      </c>
      <c r="B127" s="14">
        <v>60</v>
      </c>
      <c r="C127" s="14" t="s">
        <v>731</v>
      </c>
      <c r="D127" s="7" t="s">
        <v>732</v>
      </c>
      <c r="E127" s="6" t="s">
        <v>733</v>
      </c>
      <c r="F127" s="7" t="s">
        <v>734</v>
      </c>
      <c r="G127" s="32">
        <v>36000</v>
      </c>
      <c r="H127" s="35">
        <v>241427</v>
      </c>
      <c r="I127" s="6" t="s">
        <v>33</v>
      </c>
      <c r="J127" s="10" t="s">
        <v>735</v>
      </c>
      <c r="K127" s="10" t="s">
        <v>105</v>
      </c>
      <c r="L127" s="6" t="s">
        <v>133</v>
      </c>
      <c r="M127" s="15">
        <v>9000</v>
      </c>
    </row>
    <row r="128" spans="1:14" ht="23.25" x14ac:dyDescent="0.35">
      <c r="A128" s="29">
        <v>43273</v>
      </c>
      <c r="B128" s="14">
        <v>61</v>
      </c>
      <c r="C128" s="14" t="s">
        <v>736</v>
      </c>
      <c r="D128" s="7" t="s">
        <v>737</v>
      </c>
      <c r="E128" s="6" t="s">
        <v>738</v>
      </c>
      <c r="F128" s="7" t="s">
        <v>739</v>
      </c>
      <c r="G128" s="32" t="s">
        <v>97</v>
      </c>
      <c r="H128" s="35">
        <v>241792</v>
      </c>
      <c r="I128" s="6" t="s">
        <v>33</v>
      </c>
      <c r="J128" s="10" t="s">
        <v>740</v>
      </c>
      <c r="K128" s="10" t="s">
        <v>105</v>
      </c>
      <c r="L128" s="6" t="s">
        <v>133</v>
      </c>
      <c r="M128" s="15">
        <v>6000</v>
      </c>
    </row>
    <row r="129" spans="1:252" s="95" customFormat="1" ht="23.25" x14ac:dyDescent="0.35">
      <c r="A129" s="86">
        <v>43301</v>
      </c>
      <c r="B129" s="87">
        <v>61</v>
      </c>
      <c r="C129" s="87" t="s">
        <v>741</v>
      </c>
      <c r="D129" s="88" t="s">
        <v>742</v>
      </c>
      <c r="E129" s="89" t="s">
        <v>743</v>
      </c>
      <c r="F129" s="88" t="s">
        <v>501</v>
      </c>
      <c r="G129" s="90" t="s">
        <v>97</v>
      </c>
      <c r="H129" s="90" t="s">
        <v>97</v>
      </c>
      <c r="I129" s="89" t="s">
        <v>204</v>
      </c>
      <c r="J129" s="91" t="s">
        <v>744</v>
      </c>
      <c r="K129" s="91" t="s">
        <v>745</v>
      </c>
      <c r="L129" s="89" t="s">
        <v>133</v>
      </c>
      <c r="M129" s="93">
        <v>15537</v>
      </c>
      <c r="N129" s="94"/>
      <c r="O129" s="198" t="s">
        <v>1363</v>
      </c>
    </row>
    <row r="130" spans="1:252" s="95" customFormat="1" ht="23.25" x14ac:dyDescent="0.35">
      <c r="A130" s="86">
        <v>43301</v>
      </c>
      <c r="B130" s="87">
        <v>61</v>
      </c>
      <c r="C130" s="87" t="s">
        <v>746</v>
      </c>
      <c r="D130" s="88" t="s">
        <v>747</v>
      </c>
      <c r="E130" s="89" t="s">
        <v>748</v>
      </c>
      <c r="F130" s="88" t="s">
        <v>513</v>
      </c>
      <c r="G130" s="90" t="s">
        <v>97</v>
      </c>
      <c r="H130" s="90" t="s">
        <v>97</v>
      </c>
      <c r="I130" s="108" t="s">
        <v>210</v>
      </c>
      <c r="J130" s="109" t="s">
        <v>744</v>
      </c>
      <c r="K130" s="91" t="s">
        <v>749</v>
      </c>
      <c r="L130" s="89" t="s">
        <v>133</v>
      </c>
      <c r="M130" s="93">
        <v>11973</v>
      </c>
      <c r="N130" s="94"/>
      <c r="O130" s="198"/>
    </row>
    <row r="131" spans="1:252" x14ac:dyDescent="0.35">
      <c r="A131" s="189" t="s">
        <v>1202</v>
      </c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7"/>
      <c r="M131" s="70">
        <f>SUM(M127:M130)</f>
        <v>42510</v>
      </c>
    </row>
    <row r="132" spans="1:252" ht="23.25" x14ac:dyDescent="0.35">
      <c r="A132" s="29">
        <v>41619</v>
      </c>
      <c r="B132" s="14">
        <v>57</v>
      </c>
      <c r="C132" s="14" t="s">
        <v>750</v>
      </c>
      <c r="D132" s="7" t="s">
        <v>86</v>
      </c>
      <c r="E132" s="6" t="s">
        <v>82</v>
      </c>
      <c r="F132" s="7" t="s">
        <v>751</v>
      </c>
      <c r="G132" s="32" t="s">
        <v>97</v>
      </c>
      <c r="H132" s="12">
        <v>241030</v>
      </c>
      <c r="I132" s="9" t="s">
        <v>36</v>
      </c>
      <c r="J132" s="16" t="s">
        <v>752</v>
      </c>
      <c r="K132" s="10" t="s">
        <v>95</v>
      </c>
      <c r="L132" s="6" t="s">
        <v>134</v>
      </c>
      <c r="M132" s="15">
        <v>79350</v>
      </c>
    </row>
    <row r="133" spans="1:252" ht="23.25" x14ac:dyDescent="0.35">
      <c r="A133" s="29">
        <v>42748</v>
      </c>
      <c r="B133" s="14">
        <v>60</v>
      </c>
      <c r="C133" s="14" t="s">
        <v>753</v>
      </c>
      <c r="D133" s="7" t="s">
        <v>754</v>
      </c>
      <c r="E133" s="6" t="s">
        <v>755</v>
      </c>
      <c r="F133" s="7" t="s">
        <v>756</v>
      </c>
      <c r="G133" s="32" t="s">
        <v>97</v>
      </c>
      <c r="H133" s="12">
        <v>242126</v>
      </c>
      <c r="I133" s="9" t="s">
        <v>36</v>
      </c>
      <c r="J133" s="16" t="s">
        <v>395</v>
      </c>
      <c r="K133" s="10" t="s">
        <v>95</v>
      </c>
      <c r="L133" s="6" t="s">
        <v>134</v>
      </c>
      <c r="M133" s="15">
        <v>91253</v>
      </c>
    </row>
    <row r="134" spans="1:252" s="95" customFormat="1" ht="23.25" x14ac:dyDescent="0.35">
      <c r="A134" s="86">
        <v>43755</v>
      </c>
      <c r="B134" s="87">
        <v>63</v>
      </c>
      <c r="C134" s="87" t="s">
        <v>1051</v>
      </c>
      <c r="D134" s="88" t="s">
        <v>994</v>
      </c>
      <c r="E134" s="89" t="s">
        <v>250</v>
      </c>
      <c r="F134" s="88" t="s">
        <v>1108</v>
      </c>
      <c r="G134" s="90">
        <v>144000</v>
      </c>
      <c r="H134" s="102">
        <v>44104</v>
      </c>
      <c r="I134" s="89" t="s">
        <v>251</v>
      </c>
      <c r="J134" s="91" t="s">
        <v>1161</v>
      </c>
      <c r="K134" s="91" t="s">
        <v>966</v>
      </c>
      <c r="L134" s="89" t="s">
        <v>134</v>
      </c>
      <c r="M134" s="93">
        <v>7200</v>
      </c>
      <c r="N134" s="94"/>
      <c r="O134" s="95" t="s">
        <v>1373</v>
      </c>
    </row>
    <row r="135" spans="1:252" s="95" customFormat="1" ht="23.25" x14ac:dyDescent="0.35">
      <c r="A135" s="86">
        <v>43755</v>
      </c>
      <c r="B135" s="87">
        <v>63</v>
      </c>
      <c r="C135" s="87" t="s">
        <v>1052</v>
      </c>
      <c r="D135" s="88" t="s">
        <v>995</v>
      </c>
      <c r="E135" s="89" t="s">
        <v>252</v>
      </c>
      <c r="F135" s="88" t="s">
        <v>1109</v>
      </c>
      <c r="G135" s="90">
        <v>151200</v>
      </c>
      <c r="H135" s="102">
        <v>44104</v>
      </c>
      <c r="I135" s="89" t="s">
        <v>253</v>
      </c>
      <c r="J135" s="91" t="s">
        <v>1162</v>
      </c>
      <c r="K135" s="91" t="s">
        <v>758</v>
      </c>
      <c r="L135" s="89" t="s">
        <v>134</v>
      </c>
      <c r="M135" s="93">
        <v>7560</v>
      </c>
      <c r="N135" s="94"/>
      <c r="O135" s="95" t="s">
        <v>1335</v>
      </c>
    </row>
    <row r="136" spans="1:252" s="95" customFormat="1" ht="23.25" x14ac:dyDescent="0.35">
      <c r="A136" s="86">
        <v>43755</v>
      </c>
      <c r="B136" s="87">
        <v>63</v>
      </c>
      <c r="C136" s="87" t="s">
        <v>1053</v>
      </c>
      <c r="D136" s="88" t="s">
        <v>996</v>
      </c>
      <c r="E136" s="89" t="s">
        <v>254</v>
      </c>
      <c r="F136" s="88" t="s">
        <v>1110</v>
      </c>
      <c r="G136" s="90">
        <v>29960</v>
      </c>
      <c r="H136" s="102">
        <v>44104</v>
      </c>
      <c r="I136" s="89" t="s">
        <v>80</v>
      </c>
      <c r="J136" s="91" t="s">
        <v>1163</v>
      </c>
      <c r="K136" s="91" t="s">
        <v>91</v>
      </c>
      <c r="L136" s="89" t="s">
        <v>134</v>
      </c>
      <c r="M136" s="93">
        <v>1498</v>
      </c>
      <c r="N136" s="94"/>
      <c r="O136" s="95" t="s">
        <v>1372</v>
      </c>
    </row>
    <row r="137" spans="1:252" s="120" customFormat="1" ht="27.75" customHeight="1" x14ac:dyDescent="0.35">
      <c r="A137" s="110">
        <v>44013</v>
      </c>
      <c r="B137" s="111">
        <v>63</v>
      </c>
      <c r="C137" s="112" t="s">
        <v>1265</v>
      </c>
      <c r="D137" s="113" t="s">
        <v>1266</v>
      </c>
      <c r="E137" s="112" t="s">
        <v>1221</v>
      </c>
      <c r="F137" s="114" t="s">
        <v>1267</v>
      </c>
      <c r="G137" s="115">
        <v>1890</v>
      </c>
      <c r="H137" s="116" t="s">
        <v>97</v>
      </c>
      <c r="I137" s="112" t="s">
        <v>1222</v>
      </c>
      <c r="J137" s="114" t="s">
        <v>1162</v>
      </c>
      <c r="K137" s="114" t="s">
        <v>1272</v>
      </c>
      <c r="L137" s="117" t="s">
        <v>134</v>
      </c>
      <c r="M137" s="118">
        <v>1890</v>
      </c>
      <c r="N137" s="119"/>
      <c r="O137" s="120" t="s">
        <v>1346</v>
      </c>
    </row>
    <row r="138" spans="1:252" x14ac:dyDescent="0.35">
      <c r="A138" s="189" t="s">
        <v>1200</v>
      </c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1"/>
      <c r="M138" s="70">
        <f>SUM(M132:M137)</f>
        <v>188751</v>
      </c>
    </row>
    <row r="139" spans="1:252" ht="23.25" x14ac:dyDescent="0.35">
      <c r="A139" s="29">
        <v>39820</v>
      </c>
      <c r="B139" s="14">
        <v>52</v>
      </c>
      <c r="C139" s="14" t="s">
        <v>100</v>
      </c>
      <c r="D139" s="32" t="s">
        <v>97</v>
      </c>
      <c r="E139" s="6" t="s">
        <v>67</v>
      </c>
      <c r="F139" s="7" t="s">
        <v>136</v>
      </c>
      <c r="G139" s="32" t="s">
        <v>97</v>
      </c>
      <c r="H139" s="12">
        <v>239539</v>
      </c>
      <c r="I139" s="9" t="s">
        <v>68</v>
      </c>
      <c r="J139" s="16" t="s">
        <v>98</v>
      </c>
      <c r="K139" s="10" t="s">
        <v>761</v>
      </c>
      <c r="L139" s="6" t="s">
        <v>99</v>
      </c>
      <c r="M139" s="15">
        <v>36000</v>
      </c>
    </row>
    <row r="140" spans="1:252" ht="23.25" x14ac:dyDescent="0.35">
      <c r="A140" s="29">
        <v>40596</v>
      </c>
      <c r="B140" s="14">
        <v>54</v>
      </c>
      <c r="C140" s="14" t="s">
        <v>762</v>
      </c>
      <c r="D140" s="7" t="s">
        <v>101</v>
      </c>
      <c r="E140" s="6" t="s">
        <v>70</v>
      </c>
      <c r="F140" s="7" t="s">
        <v>102</v>
      </c>
      <c r="G140" s="32" t="s">
        <v>97</v>
      </c>
      <c r="H140" s="12">
        <v>239011</v>
      </c>
      <c r="I140" s="9" t="s">
        <v>36</v>
      </c>
      <c r="J140" s="16" t="s">
        <v>763</v>
      </c>
      <c r="K140" s="10" t="s">
        <v>95</v>
      </c>
      <c r="L140" s="6" t="s">
        <v>99</v>
      </c>
      <c r="M140" s="15">
        <v>48000</v>
      </c>
    </row>
    <row r="141" spans="1:252" ht="23.25" x14ac:dyDescent="0.35">
      <c r="A141" s="29">
        <v>40892</v>
      </c>
      <c r="B141" s="14">
        <v>55</v>
      </c>
      <c r="C141" s="14" t="s">
        <v>764</v>
      </c>
      <c r="D141" s="7" t="s">
        <v>103</v>
      </c>
      <c r="E141" s="6" t="s">
        <v>73</v>
      </c>
      <c r="F141" s="7" t="s">
        <v>136</v>
      </c>
      <c r="G141" s="32">
        <v>240000</v>
      </c>
      <c r="H141" s="12">
        <v>240314</v>
      </c>
      <c r="I141" s="9" t="s">
        <v>33</v>
      </c>
      <c r="J141" s="16" t="s">
        <v>104</v>
      </c>
      <c r="K141" s="10" t="s">
        <v>105</v>
      </c>
      <c r="L141" s="6" t="s">
        <v>99</v>
      </c>
      <c r="M141" s="15">
        <v>240000</v>
      </c>
    </row>
    <row r="142" spans="1:252" ht="23.25" x14ac:dyDescent="0.35">
      <c r="A142" s="29">
        <v>41655</v>
      </c>
      <c r="B142" s="14">
        <v>57</v>
      </c>
      <c r="C142" s="14" t="s">
        <v>93</v>
      </c>
      <c r="D142" s="7" t="s">
        <v>87</v>
      </c>
      <c r="E142" s="6" t="s">
        <v>83</v>
      </c>
      <c r="F142" s="69" t="s">
        <v>765</v>
      </c>
      <c r="G142" s="32">
        <v>369150</v>
      </c>
      <c r="H142" s="35">
        <v>21093</v>
      </c>
      <c r="I142" s="9" t="s">
        <v>40</v>
      </c>
      <c r="J142" s="16" t="s">
        <v>766</v>
      </c>
      <c r="K142" s="10" t="s">
        <v>96</v>
      </c>
      <c r="L142" s="6" t="s">
        <v>99</v>
      </c>
      <c r="M142" s="15">
        <v>18457.5</v>
      </c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</row>
    <row r="143" spans="1:252" ht="23.25" x14ac:dyDescent="0.35">
      <c r="A143" s="29">
        <v>41682</v>
      </c>
      <c r="B143" s="14">
        <v>57</v>
      </c>
      <c r="C143" s="14" t="s">
        <v>139</v>
      </c>
      <c r="D143" s="7" t="s">
        <v>140</v>
      </c>
      <c r="E143" s="6" t="s">
        <v>141</v>
      </c>
      <c r="F143" s="8" t="s">
        <v>136</v>
      </c>
      <c r="G143" s="32">
        <v>108800</v>
      </c>
      <c r="H143" s="12">
        <v>241030</v>
      </c>
      <c r="I143" s="9" t="s">
        <v>33</v>
      </c>
      <c r="J143" s="16" t="s">
        <v>767</v>
      </c>
      <c r="K143" s="10" t="s">
        <v>105</v>
      </c>
      <c r="L143" s="6" t="s">
        <v>99</v>
      </c>
      <c r="M143" s="15">
        <v>14400</v>
      </c>
    </row>
    <row r="144" spans="1:252" ht="23.25" x14ac:dyDescent="0.35">
      <c r="A144" s="29">
        <v>42187</v>
      </c>
      <c r="B144" s="14">
        <v>58</v>
      </c>
      <c r="C144" s="14" t="s">
        <v>768</v>
      </c>
      <c r="D144" s="7" t="s">
        <v>769</v>
      </c>
      <c r="E144" s="6" t="s">
        <v>770</v>
      </c>
      <c r="F144" s="8" t="s">
        <v>771</v>
      </c>
      <c r="G144" s="32" t="s">
        <v>97</v>
      </c>
      <c r="H144" s="32" t="s">
        <v>97</v>
      </c>
      <c r="I144" s="9" t="s">
        <v>33</v>
      </c>
      <c r="J144" s="16" t="s">
        <v>772</v>
      </c>
      <c r="K144" s="10" t="s">
        <v>105</v>
      </c>
      <c r="L144" s="6" t="s">
        <v>99</v>
      </c>
      <c r="M144" s="15">
        <v>9000</v>
      </c>
    </row>
    <row r="145" spans="1:252" ht="23.25" x14ac:dyDescent="0.35">
      <c r="A145" s="29">
        <v>42214</v>
      </c>
      <c r="B145" s="14">
        <v>58</v>
      </c>
      <c r="C145" s="14" t="s">
        <v>773</v>
      </c>
      <c r="D145" s="7" t="s">
        <v>774</v>
      </c>
      <c r="E145" s="6" t="s">
        <v>775</v>
      </c>
      <c r="F145" s="8" t="s">
        <v>776</v>
      </c>
      <c r="G145" s="32">
        <v>167500</v>
      </c>
      <c r="H145" s="12">
        <v>240936</v>
      </c>
      <c r="I145" s="9" t="s">
        <v>221</v>
      </c>
      <c r="J145" s="16" t="s">
        <v>777</v>
      </c>
      <c r="K145" s="10" t="s">
        <v>778</v>
      </c>
      <c r="L145" s="6" t="s">
        <v>99</v>
      </c>
      <c r="M145" s="15">
        <v>8375</v>
      </c>
    </row>
    <row r="146" spans="1:252" ht="23.25" x14ac:dyDescent="0.35">
      <c r="A146" s="29">
        <v>42347</v>
      </c>
      <c r="B146" s="14">
        <v>59</v>
      </c>
      <c r="C146" s="14" t="s">
        <v>779</v>
      </c>
      <c r="D146" s="7" t="s">
        <v>780</v>
      </c>
      <c r="E146" s="6" t="s">
        <v>781</v>
      </c>
      <c r="F146" s="8" t="s">
        <v>782</v>
      </c>
      <c r="G146" s="32" t="s">
        <v>97</v>
      </c>
      <c r="H146" s="32" t="s">
        <v>97</v>
      </c>
      <c r="I146" s="9" t="s">
        <v>173</v>
      </c>
      <c r="J146" s="16" t="s">
        <v>783</v>
      </c>
      <c r="K146" s="10" t="s">
        <v>784</v>
      </c>
      <c r="L146" s="6" t="s">
        <v>99</v>
      </c>
      <c r="M146" s="15">
        <v>65240</v>
      </c>
    </row>
    <row r="147" spans="1:252" ht="23.25" x14ac:dyDescent="0.35">
      <c r="A147" s="29">
        <v>42683</v>
      </c>
      <c r="B147" s="14">
        <v>60</v>
      </c>
      <c r="C147" s="14" t="s">
        <v>785</v>
      </c>
      <c r="D147" s="7" t="s">
        <v>786</v>
      </c>
      <c r="E147" s="6" t="s">
        <v>787</v>
      </c>
      <c r="F147" s="8" t="s">
        <v>788</v>
      </c>
      <c r="G147" s="32">
        <v>494340</v>
      </c>
      <c r="H147" s="12">
        <v>240816</v>
      </c>
      <c r="I147" s="9" t="s">
        <v>188</v>
      </c>
      <c r="J147" s="16" t="s">
        <v>789</v>
      </c>
      <c r="K147" s="10" t="s">
        <v>790</v>
      </c>
      <c r="L147" s="6" t="s">
        <v>99</v>
      </c>
      <c r="M147" s="15">
        <v>24717</v>
      </c>
    </row>
    <row r="148" spans="1:252" ht="23.25" x14ac:dyDescent="0.35">
      <c r="A148" s="29">
        <v>42746</v>
      </c>
      <c r="B148" s="14">
        <v>60</v>
      </c>
      <c r="C148" s="14" t="s">
        <v>791</v>
      </c>
      <c r="D148" s="7" t="s">
        <v>792</v>
      </c>
      <c r="E148" s="6" t="s">
        <v>793</v>
      </c>
      <c r="F148" s="8" t="s">
        <v>794</v>
      </c>
      <c r="G148" s="32" t="s">
        <v>97</v>
      </c>
      <c r="H148" s="12">
        <v>242096</v>
      </c>
      <c r="I148" s="9" t="s">
        <v>172</v>
      </c>
      <c r="J148" s="16" t="s">
        <v>795</v>
      </c>
      <c r="K148" s="10" t="s">
        <v>796</v>
      </c>
      <c r="L148" s="6" t="s">
        <v>99</v>
      </c>
      <c r="M148" s="15">
        <v>48000</v>
      </c>
    </row>
    <row r="149" spans="1:252" ht="23.25" x14ac:dyDescent="0.35">
      <c r="A149" s="29">
        <v>42874</v>
      </c>
      <c r="B149" s="14">
        <v>60</v>
      </c>
      <c r="C149" s="14" t="s">
        <v>797</v>
      </c>
      <c r="D149" s="7" t="s">
        <v>798</v>
      </c>
      <c r="E149" s="6" t="s">
        <v>799</v>
      </c>
      <c r="F149" s="8" t="s">
        <v>800</v>
      </c>
      <c r="G149" s="32">
        <v>420200</v>
      </c>
      <c r="H149" s="12">
        <v>241335</v>
      </c>
      <c r="I149" s="9" t="s">
        <v>175</v>
      </c>
      <c r="J149" s="16" t="s">
        <v>801</v>
      </c>
      <c r="K149" s="10" t="s">
        <v>802</v>
      </c>
      <c r="L149" s="6" t="s">
        <v>99</v>
      </c>
      <c r="M149" s="15">
        <v>21010</v>
      </c>
    </row>
    <row r="150" spans="1:252" ht="23.25" x14ac:dyDescent="0.35">
      <c r="A150" s="29">
        <v>42902</v>
      </c>
      <c r="B150" s="14">
        <v>60</v>
      </c>
      <c r="C150" s="14" t="s">
        <v>803</v>
      </c>
      <c r="D150" s="7" t="s">
        <v>804</v>
      </c>
      <c r="E150" s="6" t="s">
        <v>805</v>
      </c>
      <c r="F150" s="8" t="s">
        <v>806</v>
      </c>
      <c r="G150" s="32" t="s">
        <v>97</v>
      </c>
      <c r="H150" s="32" t="s">
        <v>97</v>
      </c>
      <c r="I150" s="9" t="s">
        <v>42</v>
      </c>
      <c r="J150" s="16" t="s">
        <v>807</v>
      </c>
      <c r="K150" s="10" t="s">
        <v>135</v>
      </c>
      <c r="L150" s="6" t="s">
        <v>99</v>
      </c>
      <c r="M150" s="15">
        <v>24496</v>
      </c>
    </row>
    <row r="151" spans="1:252" ht="23.25" x14ac:dyDescent="0.35">
      <c r="A151" s="29">
        <v>42965</v>
      </c>
      <c r="B151" s="14">
        <v>60</v>
      </c>
      <c r="C151" s="14" t="s">
        <v>808</v>
      </c>
      <c r="D151" s="7" t="s">
        <v>809</v>
      </c>
      <c r="E151" s="6" t="s">
        <v>810</v>
      </c>
      <c r="F151" s="8" t="s">
        <v>811</v>
      </c>
      <c r="G151" s="32">
        <v>283994.90999999997</v>
      </c>
      <c r="H151" s="12">
        <v>241322</v>
      </c>
      <c r="I151" s="9" t="s">
        <v>42</v>
      </c>
      <c r="J151" s="16" t="s">
        <v>812</v>
      </c>
      <c r="K151" s="10" t="s">
        <v>135</v>
      </c>
      <c r="L151" s="6" t="s">
        <v>99</v>
      </c>
      <c r="M151" s="15">
        <v>14200</v>
      </c>
    </row>
    <row r="152" spans="1:252" ht="23.25" x14ac:dyDescent="0.35">
      <c r="A152" s="29">
        <v>42989</v>
      </c>
      <c r="B152" s="14">
        <v>60</v>
      </c>
      <c r="C152" s="14" t="s">
        <v>813</v>
      </c>
      <c r="D152" s="7" t="s">
        <v>814</v>
      </c>
      <c r="E152" s="6" t="s">
        <v>815</v>
      </c>
      <c r="F152" s="8" t="s">
        <v>816</v>
      </c>
      <c r="G152" s="32">
        <v>158681</v>
      </c>
      <c r="H152" s="12">
        <v>241512</v>
      </c>
      <c r="I152" s="9" t="s">
        <v>222</v>
      </c>
      <c r="J152" s="16" t="s">
        <v>817</v>
      </c>
      <c r="K152" s="10" t="s">
        <v>818</v>
      </c>
      <c r="L152" s="6" t="s">
        <v>99</v>
      </c>
      <c r="M152" s="15">
        <v>7935</v>
      </c>
    </row>
    <row r="153" spans="1:252" ht="23.25" x14ac:dyDescent="0.35">
      <c r="A153" s="29">
        <v>43125</v>
      </c>
      <c r="B153" s="14">
        <v>61</v>
      </c>
      <c r="C153" s="14" t="s">
        <v>819</v>
      </c>
      <c r="D153" s="7" t="s">
        <v>820</v>
      </c>
      <c r="E153" s="6" t="s">
        <v>821</v>
      </c>
      <c r="F153" s="8" t="s">
        <v>822</v>
      </c>
      <c r="G153" s="32">
        <v>512102</v>
      </c>
      <c r="H153" s="12">
        <v>241452</v>
      </c>
      <c r="I153" s="9" t="s">
        <v>186</v>
      </c>
      <c r="J153" s="16" t="s">
        <v>823</v>
      </c>
      <c r="K153" s="10" t="s">
        <v>824</v>
      </c>
      <c r="L153" s="6" t="s">
        <v>99</v>
      </c>
      <c r="M153" s="15">
        <v>25606</v>
      </c>
    </row>
    <row r="154" spans="1:252" ht="23.25" x14ac:dyDescent="0.35">
      <c r="A154" s="29">
        <v>43186</v>
      </c>
      <c r="B154" s="14">
        <v>61</v>
      </c>
      <c r="C154" s="14" t="s">
        <v>825</v>
      </c>
      <c r="D154" s="7" t="s">
        <v>826</v>
      </c>
      <c r="E154" s="6" t="s">
        <v>827</v>
      </c>
      <c r="F154" s="67" t="s">
        <v>97</v>
      </c>
      <c r="G154" s="32">
        <v>120000</v>
      </c>
      <c r="H154" s="12">
        <v>241841</v>
      </c>
      <c r="I154" s="9" t="s">
        <v>172</v>
      </c>
      <c r="J154" s="16" t="s">
        <v>828</v>
      </c>
      <c r="K154" s="10" t="s">
        <v>796</v>
      </c>
      <c r="L154" s="6" t="s">
        <v>99</v>
      </c>
      <c r="M154" s="15">
        <v>30000</v>
      </c>
    </row>
    <row r="155" spans="1:252" ht="23.25" x14ac:dyDescent="0.35">
      <c r="A155" s="29">
        <v>43208</v>
      </c>
      <c r="B155" s="14">
        <v>61</v>
      </c>
      <c r="C155" s="14" t="s">
        <v>829</v>
      </c>
      <c r="D155" s="7" t="s">
        <v>830</v>
      </c>
      <c r="E155" s="6" t="s">
        <v>831</v>
      </c>
      <c r="F155" s="8" t="s">
        <v>832</v>
      </c>
      <c r="G155" s="32">
        <v>504000</v>
      </c>
      <c r="H155" s="12">
        <v>241823</v>
      </c>
      <c r="I155" s="9" t="s">
        <v>170</v>
      </c>
      <c r="J155" s="16" t="s">
        <v>833</v>
      </c>
      <c r="K155" s="10" t="s">
        <v>834</v>
      </c>
      <c r="L155" s="6" t="s">
        <v>99</v>
      </c>
      <c r="M155" s="15">
        <v>126000</v>
      </c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</row>
    <row r="156" spans="1:252" ht="23.25" x14ac:dyDescent="0.35">
      <c r="A156" s="29">
        <v>43215</v>
      </c>
      <c r="B156" s="14">
        <v>61</v>
      </c>
      <c r="C156" s="14" t="s">
        <v>835</v>
      </c>
      <c r="D156" s="7" t="s">
        <v>836</v>
      </c>
      <c r="E156" s="6" t="s">
        <v>837</v>
      </c>
      <c r="F156" s="8" t="s">
        <v>838</v>
      </c>
      <c r="G156" s="32">
        <v>264000</v>
      </c>
      <c r="H156" s="12">
        <v>242505</v>
      </c>
      <c r="I156" s="9" t="s">
        <v>33</v>
      </c>
      <c r="J156" s="16" t="s">
        <v>839</v>
      </c>
      <c r="K156" s="10" t="s">
        <v>105</v>
      </c>
      <c r="L156" s="6" t="s">
        <v>99</v>
      </c>
      <c r="M156" s="15">
        <v>37200</v>
      </c>
    </row>
    <row r="157" spans="1:252" ht="23.25" x14ac:dyDescent="0.35">
      <c r="A157" s="29">
        <v>43273</v>
      </c>
      <c r="B157" s="14">
        <v>61</v>
      </c>
      <c r="C157" s="14" t="s">
        <v>840</v>
      </c>
      <c r="D157" s="7" t="s">
        <v>841</v>
      </c>
      <c r="E157" s="6" t="s">
        <v>842</v>
      </c>
      <c r="F157" s="8" t="s">
        <v>843</v>
      </c>
      <c r="G157" s="32" t="s">
        <v>97</v>
      </c>
      <c r="H157" s="12">
        <v>241792</v>
      </c>
      <c r="I157" s="9" t="s">
        <v>33</v>
      </c>
      <c r="J157" s="16" t="s">
        <v>844</v>
      </c>
      <c r="K157" s="10" t="s">
        <v>105</v>
      </c>
      <c r="L157" s="6" t="s">
        <v>99</v>
      </c>
      <c r="M157" s="15">
        <v>600</v>
      </c>
    </row>
    <row r="158" spans="1:252" ht="23.25" x14ac:dyDescent="0.35">
      <c r="A158" s="29">
        <v>43277</v>
      </c>
      <c r="B158" s="14">
        <v>61</v>
      </c>
      <c r="C158" s="14" t="s">
        <v>845</v>
      </c>
      <c r="D158" s="7" t="s">
        <v>846</v>
      </c>
      <c r="E158" s="6" t="s">
        <v>847</v>
      </c>
      <c r="F158" s="8" t="s">
        <v>848</v>
      </c>
      <c r="G158" s="32">
        <v>60818.8</v>
      </c>
      <c r="H158" s="32">
        <v>0</v>
      </c>
      <c r="I158" s="9" t="s">
        <v>42</v>
      </c>
      <c r="J158" s="16" t="s">
        <v>849</v>
      </c>
      <c r="K158" s="10" t="s">
        <v>135</v>
      </c>
      <c r="L158" s="6" t="s">
        <v>99</v>
      </c>
      <c r="M158" s="15">
        <v>3041</v>
      </c>
    </row>
    <row r="159" spans="1:252" ht="23.25" x14ac:dyDescent="0.35">
      <c r="A159" s="29">
        <v>43290</v>
      </c>
      <c r="B159" s="14">
        <v>61</v>
      </c>
      <c r="C159" s="35" t="s">
        <v>850</v>
      </c>
      <c r="D159" s="7" t="s">
        <v>851</v>
      </c>
      <c r="E159" s="35" t="s">
        <v>852</v>
      </c>
      <c r="F159" s="67" t="s">
        <v>97</v>
      </c>
      <c r="G159" s="32" t="s">
        <v>97</v>
      </c>
      <c r="H159" s="32" t="s">
        <v>97</v>
      </c>
      <c r="I159" s="9" t="s">
        <v>192</v>
      </c>
      <c r="J159" s="16" t="s">
        <v>853</v>
      </c>
      <c r="K159" s="10" t="s">
        <v>854</v>
      </c>
      <c r="L159" s="6" t="s">
        <v>99</v>
      </c>
      <c r="M159" s="15">
        <v>22500</v>
      </c>
    </row>
    <row r="160" spans="1:252" ht="23.25" x14ac:dyDescent="0.35">
      <c r="A160" s="29">
        <v>43410</v>
      </c>
      <c r="B160" s="6">
        <v>62</v>
      </c>
      <c r="C160" s="14" t="s">
        <v>857</v>
      </c>
      <c r="D160" s="7" t="s">
        <v>858</v>
      </c>
      <c r="E160" s="6" t="s">
        <v>859</v>
      </c>
      <c r="F160" s="8" t="s">
        <v>860</v>
      </c>
      <c r="G160" s="32">
        <v>599500</v>
      </c>
      <c r="H160" s="12">
        <v>242065</v>
      </c>
      <c r="I160" s="9" t="s">
        <v>34</v>
      </c>
      <c r="J160" s="16" t="s">
        <v>861</v>
      </c>
      <c r="K160" s="10" t="s">
        <v>107</v>
      </c>
      <c r="L160" s="6" t="s">
        <v>99</v>
      </c>
      <c r="M160" s="15">
        <v>29975</v>
      </c>
    </row>
    <row r="161" spans="1:15" ht="23.25" x14ac:dyDescent="0.35">
      <c r="A161" s="29">
        <v>43416</v>
      </c>
      <c r="B161" s="6">
        <v>62</v>
      </c>
      <c r="C161" s="14" t="s">
        <v>862</v>
      </c>
      <c r="D161" s="7" t="s">
        <v>863</v>
      </c>
      <c r="E161" s="6" t="s">
        <v>864</v>
      </c>
      <c r="F161" s="8" t="s">
        <v>465</v>
      </c>
      <c r="G161" s="32">
        <v>350000</v>
      </c>
      <c r="H161" s="12">
        <v>242065</v>
      </c>
      <c r="I161" s="9" t="s">
        <v>171</v>
      </c>
      <c r="J161" s="16" t="s">
        <v>865</v>
      </c>
      <c r="K161" s="10" t="s">
        <v>866</v>
      </c>
      <c r="L161" s="6" t="s">
        <v>99</v>
      </c>
      <c r="M161" s="15">
        <v>87500</v>
      </c>
    </row>
    <row r="162" spans="1:15" ht="23.25" x14ac:dyDescent="0.35">
      <c r="A162" s="29">
        <v>43433</v>
      </c>
      <c r="B162" s="6">
        <v>62</v>
      </c>
      <c r="C162" s="14" t="s">
        <v>869</v>
      </c>
      <c r="D162" s="7" t="s">
        <v>870</v>
      </c>
      <c r="E162" s="6" t="s">
        <v>871</v>
      </c>
      <c r="F162" s="8" t="s">
        <v>872</v>
      </c>
      <c r="G162" s="32">
        <v>197106.84</v>
      </c>
      <c r="H162" s="12">
        <v>242065</v>
      </c>
      <c r="I162" s="9" t="s">
        <v>196</v>
      </c>
      <c r="J162" s="16" t="s">
        <v>873</v>
      </c>
      <c r="K162" s="10" t="s">
        <v>874</v>
      </c>
      <c r="L162" s="6" t="s">
        <v>99</v>
      </c>
      <c r="M162" s="15">
        <v>9856</v>
      </c>
    </row>
    <row r="163" spans="1:15" ht="23.25" x14ac:dyDescent="0.35">
      <c r="A163" s="29">
        <v>43445</v>
      </c>
      <c r="B163" s="6">
        <v>62</v>
      </c>
      <c r="C163" s="14" t="s">
        <v>875</v>
      </c>
      <c r="D163" s="7" t="s">
        <v>876</v>
      </c>
      <c r="E163" s="6" t="s">
        <v>877</v>
      </c>
      <c r="F163" s="8" t="s">
        <v>878</v>
      </c>
      <c r="G163" s="32" t="s">
        <v>97</v>
      </c>
      <c r="H163" s="12">
        <v>242430</v>
      </c>
      <c r="I163" s="9" t="s">
        <v>184</v>
      </c>
      <c r="J163" s="16" t="s">
        <v>879</v>
      </c>
      <c r="K163" s="10" t="s">
        <v>880</v>
      </c>
      <c r="L163" s="6" t="s">
        <v>99</v>
      </c>
      <c r="M163" s="15">
        <v>30000</v>
      </c>
    </row>
    <row r="164" spans="1:15" ht="23.25" x14ac:dyDescent="0.35">
      <c r="A164" s="29">
        <v>43458</v>
      </c>
      <c r="B164" s="6">
        <v>62</v>
      </c>
      <c r="C164" s="14" t="s">
        <v>881</v>
      </c>
      <c r="D164" s="7" t="s">
        <v>882</v>
      </c>
      <c r="E164" s="6" t="s">
        <v>883</v>
      </c>
      <c r="F164" s="8" t="s">
        <v>884</v>
      </c>
      <c r="G164" s="32">
        <v>420000</v>
      </c>
      <c r="H164" s="12">
        <v>242065</v>
      </c>
      <c r="I164" s="9" t="s">
        <v>193</v>
      </c>
      <c r="J164" s="16" t="s">
        <v>885</v>
      </c>
      <c r="K164" s="10" t="s">
        <v>886</v>
      </c>
      <c r="L164" s="6" t="s">
        <v>99</v>
      </c>
      <c r="M164" s="15">
        <v>21000</v>
      </c>
    </row>
    <row r="165" spans="1:15" s="94" customFormat="1" ht="23.25" x14ac:dyDescent="0.35">
      <c r="A165" s="86">
        <v>43460</v>
      </c>
      <c r="B165" s="89">
        <v>62</v>
      </c>
      <c r="C165" s="87" t="s">
        <v>887</v>
      </c>
      <c r="D165" s="88" t="s">
        <v>888</v>
      </c>
      <c r="E165" s="89" t="s">
        <v>889</v>
      </c>
      <c r="F165" s="106" t="s">
        <v>890</v>
      </c>
      <c r="G165" s="90">
        <v>880000</v>
      </c>
      <c r="H165" s="107">
        <v>242065</v>
      </c>
      <c r="I165" s="108" t="s">
        <v>37</v>
      </c>
      <c r="J165" s="109" t="s">
        <v>891</v>
      </c>
      <c r="K165" s="91" t="s">
        <v>892</v>
      </c>
      <c r="L165" s="89" t="s">
        <v>99</v>
      </c>
      <c r="M165" s="93">
        <v>44000</v>
      </c>
      <c r="O165" s="94" t="s">
        <v>1361</v>
      </c>
    </row>
    <row r="166" spans="1:15" ht="23.25" x14ac:dyDescent="0.35">
      <c r="A166" s="29">
        <v>43479</v>
      </c>
      <c r="B166" s="6">
        <v>62</v>
      </c>
      <c r="C166" s="14" t="s">
        <v>893</v>
      </c>
      <c r="D166" s="7" t="s">
        <v>894</v>
      </c>
      <c r="E166" s="6" t="s">
        <v>895</v>
      </c>
      <c r="F166" s="8" t="s">
        <v>896</v>
      </c>
      <c r="G166" s="32">
        <v>400000</v>
      </c>
      <c r="H166" s="12">
        <v>241882</v>
      </c>
      <c r="I166" s="9" t="s">
        <v>195</v>
      </c>
      <c r="J166" s="16" t="s">
        <v>897</v>
      </c>
      <c r="K166" s="10" t="s">
        <v>898</v>
      </c>
      <c r="L166" s="6" t="s">
        <v>99</v>
      </c>
      <c r="M166" s="15">
        <v>20000</v>
      </c>
    </row>
    <row r="167" spans="1:15" ht="23.25" x14ac:dyDescent="0.35">
      <c r="A167" s="29">
        <v>43530</v>
      </c>
      <c r="B167" s="6">
        <v>62</v>
      </c>
      <c r="C167" s="14" t="s">
        <v>901</v>
      </c>
      <c r="D167" s="7" t="s">
        <v>902</v>
      </c>
      <c r="E167" s="6" t="s">
        <v>903</v>
      </c>
      <c r="F167" s="67" t="s">
        <v>97</v>
      </c>
      <c r="G167" s="32">
        <v>321000</v>
      </c>
      <c r="H167" s="32" t="s">
        <v>97</v>
      </c>
      <c r="I167" s="9" t="s">
        <v>42</v>
      </c>
      <c r="J167" s="16" t="s">
        <v>904</v>
      </c>
      <c r="K167" s="10" t="s">
        <v>135</v>
      </c>
      <c r="L167" s="6" t="s">
        <v>99</v>
      </c>
      <c r="M167" s="15">
        <v>16050</v>
      </c>
    </row>
    <row r="168" spans="1:15" ht="23.25" x14ac:dyDescent="0.35">
      <c r="A168" s="29">
        <v>43622</v>
      </c>
      <c r="B168" s="6">
        <v>62</v>
      </c>
      <c r="C168" s="14" t="s">
        <v>905</v>
      </c>
      <c r="D168" s="7" t="s">
        <v>906</v>
      </c>
      <c r="E168" s="6" t="s">
        <v>907</v>
      </c>
      <c r="F168" s="8" t="s">
        <v>630</v>
      </c>
      <c r="G168" s="32">
        <v>400000</v>
      </c>
      <c r="H168" s="12">
        <v>242888</v>
      </c>
      <c r="I168" s="9" t="s">
        <v>171</v>
      </c>
      <c r="J168" s="16" t="s">
        <v>908</v>
      </c>
      <c r="K168" s="10" t="s">
        <v>866</v>
      </c>
      <c r="L168" s="6" t="s">
        <v>99</v>
      </c>
      <c r="M168" s="15">
        <v>12500</v>
      </c>
    </row>
    <row r="169" spans="1:15" s="94" customFormat="1" ht="23.25" x14ac:dyDescent="0.35">
      <c r="A169" s="86">
        <v>43656</v>
      </c>
      <c r="B169" s="89">
        <v>62</v>
      </c>
      <c r="C169" s="87" t="s">
        <v>910</v>
      </c>
      <c r="D169" s="88" t="s">
        <v>911</v>
      </c>
      <c r="E169" s="89" t="s">
        <v>912</v>
      </c>
      <c r="F169" s="106" t="s">
        <v>913</v>
      </c>
      <c r="G169" s="90">
        <v>220000</v>
      </c>
      <c r="H169" s="90" t="s">
        <v>97</v>
      </c>
      <c r="I169" s="108" t="s">
        <v>213</v>
      </c>
      <c r="J169" s="109" t="s">
        <v>1286</v>
      </c>
      <c r="K169" s="91" t="s">
        <v>914</v>
      </c>
      <c r="L169" s="89" t="s">
        <v>99</v>
      </c>
      <c r="M169" s="93">
        <v>11000</v>
      </c>
      <c r="O169" s="95" t="s">
        <v>1379</v>
      </c>
    </row>
    <row r="170" spans="1:15" ht="23.25" x14ac:dyDescent="0.35">
      <c r="A170" s="29">
        <v>43671</v>
      </c>
      <c r="B170" s="6">
        <v>62</v>
      </c>
      <c r="C170" s="14" t="s">
        <v>916</v>
      </c>
      <c r="D170" s="7" t="s">
        <v>917</v>
      </c>
      <c r="E170" s="6" t="s">
        <v>918</v>
      </c>
      <c r="F170" s="8" t="s">
        <v>757</v>
      </c>
      <c r="G170" s="32">
        <v>441910</v>
      </c>
      <c r="H170" s="32" t="s">
        <v>97</v>
      </c>
      <c r="I170" s="9" t="s">
        <v>40</v>
      </c>
      <c r="J170" s="16" t="s">
        <v>919</v>
      </c>
      <c r="K170" s="10" t="s">
        <v>96</v>
      </c>
      <c r="L170" s="6" t="s">
        <v>99</v>
      </c>
      <c r="M170" s="15">
        <v>22095.5</v>
      </c>
    </row>
    <row r="171" spans="1:15" ht="23.25" x14ac:dyDescent="0.35">
      <c r="A171" s="29">
        <v>43693</v>
      </c>
      <c r="B171" s="6">
        <v>62</v>
      </c>
      <c r="C171" s="14" t="s">
        <v>921</v>
      </c>
      <c r="D171" s="7" t="s">
        <v>922</v>
      </c>
      <c r="E171" s="6" t="s">
        <v>923</v>
      </c>
      <c r="F171" s="8" t="s">
        <v>477</v>
      </c>
      <c r="G171" s="32">
        <v>3600</v>
      </c>
      <c r="H171" s="12">
        <v>241669</v>
      </c>
      <c r="I171" s="9" t="s">
        <v>240</v>
      </c>
      <c r="J171" s="16" t="s">
        <v>1287</v>
      </c>
      <c r="K171" s="10" t="s">
        <v>924</v>
      </c>
      <c r="L171" s="6" t="s">
        <v>99</v>
      </c>
      <c r="M171" s="15">
        <v>3600</v>
      </c>
    </row>
    <row r="172" spans="1:15" ht="23.25" x14ac:dyDescent="0.35">
      <c r="A172" s="29">
        <v>43693</v>
      </c>
      <c r="B172" s="6">
        <v>62</v>
      </c>
      <c r="C172" s="14" t="s">
        <v>925</v>
      </c>
      <c r="D172" s="7" t="s">
        <v>926</v>
      </c>
      <c r="E172" s="6" t="s">
        <v>927</v>
      </c>
      <c r="F172" s="8" t="s">
        <v>518</v>
      </c>
      <c r="G172" s="32">
        <v>3600</v>
      </c>
      <c r="H172" s="12">
        <v>241669</v>
      </c>
      <c r="I172" s="9" t="s">
        <v>241</v>
      </c>
      <c r="J172" s="16" t="s">
        <v>1288</v>
      </c>
      <c r="K172" s="10" t="s">
        <v>928</v>
      </c>
      <c r="L172" s="6" t="s">
        <v>99</v>
      </c>
      <c r="M172" s="15">
        <v>3600</v>
      </c>
    </row>
    <row r="173" spans="1:15" ht="23.25" x14ac:dyDescent="0.35">
      <c r="A173" s="29">
        <v>43693</v>
      </c>
      <c r="B173" s="6">
        <v>62</v>
      </c>
      <c r="C173" s="14" t="s">
        <v>929</v>
      </c>
      <c r="D173" s="7" t="s">
        <v>930</v>
      </c>
      <c r="E173" s="6" t="s">
        <v>931</v>
      </c>
      <c r="F173" s="8" t="s">
        <v>459</v>
      </c>
      <c r="G173" s="32">
        <v>3600</v>
      </c>
      <c r="H173" s="12">
        <v>242399</v>
      </c>
      <c r="I173" s="9" t="s">
        <v>243</v>
      </c>
      <c r="J173" s="16" t="s">
        <v>1289</v>
      </c>
      <c r="K173" s="10" t="s">
        <v>932</v>
      </c>
      <c r="L173" s="6" t="s">
        <v>99</v>
      </c>
      <c r="M173" s="15">
        <v>3600</v>
      </c>
    </row>
    <row r="174" spans="1:15" ht="23.25" x14ac:dyDescent="0.35">
      <c r="A174" s="29">
        <v>43693</v>
      </c>
      <c r="B174" s="6">
        <v>62</v>
      </c>
      <c r="C174" s="14" t="s">
        <v>933</v>
      </c>
      <c r="D174" s="7" t="s">
        <v>934</v>
      </c>
      <c r="E174" s="6" t="s">
        <v>935</v>
      </c>
      <c r="F174" s="8" t="s">
        <v>536</v>
      </c>
      <c r="G174" s="32">
        <v>3600</v>
      </c>
      <c r="H174" s="12">
        <v>241669</v>
      </c>
      <c r="I174" s="9" t="s">
        <v>244</v>
      </c>
      <c r="J174" s="16" t="s">
        <v>1290</v>
      </c>
      <c r="K174" s="10" t="s">
        <v>936</v>
      </c>
      <c r="L174" s="6" t="s">
        <v>99</v>
      </c>
      <c r="M174" s="15">
        <v>3600</v>
      </c>
    </row>
    <row r="175" spans="1:15" ht="23.25" x14ac:dyDescent="0.35">
      <c r="A175" s="29">
        <v>43704</v>
      </c>
      <c r="B175" s="6">
        <v>62</v>
      </c>
      <c r="C175" s="14" t="s">
        <v>937</v>
      </c>
      <c r="D175" s="7" t="s">
        <v>938</v>
      </c>
      <c r="E175" s="6" t="s">
        <v>939</v>
      </c>
      <c r="F175" s="8" t="s">
        <v>453</v>
      </c>
      <c r="G175" s="32">
        <v>3600</v>
      </c>
      <c r="H175" s="12">
        <v>242034</v>
      </c>
      <c r="I175" s="9" t="s">
        <v>242</v>
      </c>
      <c r="J175" s="16" t="s">
        <v>1291</v>
      </c>
      <c r="K175" s="10" t="s">
        <v>940</v>
      </c>
      <c r="L175" s="6" t="s">
        <v>99</v>
      </c>
      <c r="M175" s="15">
        <v>3600</v>
      </c>
    </row>
    <row r="176" spans="1:15" ht="23.25" x14ac:dyDescent="0.35">
      <c r="A176" s="29">
        <v>43769</v>
      </c>
      <c r="B176" s="14">
        <v>63</v>
      </c>
      <c r="C176" s="14" t="s">
        <v>1059</v>
      </c>
      <c r="D176" s="7" t="s">
        <v>1002</v>
      </c>
      <c r="E176" s="6" t="s">
        <v>263</v>
      </c>
      <c r="F176" s="7" t="s">
        <v>1115</v>
      </c>
      <c r="G176" s="32">
        <v>599500</v>
      </c>
      <c r="H176" s="44">
        <v>44104</v>
      </c>
      <c r="I176" s="6" t="s">
        <v>34</v>
      </c>
      <c r="J176" s="10" t="s">
        <v>1168</v>
      </c>
      <c r="K176" s="10" t="s">
        <v>107</v>
      </c>
      <c r="L176" s="6" t="s">
        <v>99</v>
      </c>
      <c r="M176" s="15">
        <v>29975</v>
      </c>
    </row>
    <row r="177" spans="1:252" s="94" customFormat="1" ht="23.25" x14ac:dyDescent="0.35">
      <c r="A177" s="86">
        <v>43776</v>
      </c>
      <c r="B177" s="87">
        <v>63</v>
      </c>
      <c r="C177" s="87" t="s">
        <v>1071</v>
      </c>
      <c r="D177" s="88" t="s">
        <v>1014</v>
      </c>
      <c r="E177" s="89" t="s">
        <v>283</v>
      </c>
      <c r="F177" s="88" t="s">
        <v>1127</v>
      </c>
      <c r="G177" s="90">
        <v>360000</v>
      </c>
      <c r="H177" s="102">
        <v>44104</v>
      </c>
      <c r="I177" s="89" t="s">
        <v>177</v>
      </c>
      <c r="J177" s="91" t="s">
        <v>1170</v>
      </c>
      <c r="K177" s="91" t="s">
        <v>856</v>
      </c>
      <c r="L177" s="89" t="s">
        <v>99</v>
      </c>
      <c r="M177" s="93">
        <v>18000</v>
      </c>
      <c r="O177" s="95" t="s">
        <v>1354</v>
      </c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  <c r="FL177" s="95"/>
      <c r="FM177" s="95"/>
      <c r="FN177" s="95"/>
      <c r="FO177" s="95"/>
      <c r="FP177" s="95"/>
      <c r="FQ177" s="95"/>
      <c r="FR177" s="95"/>
      <c r="FS177" s="95"/>
      <c r="FT177" s="95"/>
      <c r="FU177" s="95"/>
      <c r="FV177" s="95"/>
      <c r="FW177" s="95"/>
      <c r="FX177" s="95"/>
      <c r="FY177" s="95"/>
      <c r="FZ177" s="95"/>
      <c r="GA177" s="95"/>
      <c r="GB177" s="95"/>
      <c r="GC177" s="95"/>
      <c r="GD177" s="95"/>
      <c r="GE177" s="95"/>
      <c r="GF177" s="95"/>
      <c r="GG177" s="95"/>
      <c r="GH177" s="95"/>
      <c r="GI177" s="95"/>
      <c r="GJ177" s="95"/>
      <c r="GK177" s="95"/>
      <c r="GL177" s="95"/>
      <c r="GM177" s="95"/>
      <c r="GN177" s="95"/>
      <c r="GO177" s="95"/>
      <c r="GP177" s="95"/>
      <c r="GQ177" s="95"/>
      <c r="GR177" s="95"/>
      <c r="GS177" s="95"/>
      <c r="GT177" s="95"/>
      <c r="GU177" s="95"/>
      <c r="GV177" s="95"/>
      <c r="GW177" s="95"/>
      <c r="GX177" s="95"/>
      <c r="GY177" s="95"/>
      <c r="GZ177" s="95"/>
      <c r="HA177" s="95"/>
      <c r="HB177" s="95"/>
      <c r="HC177" s="95"/>
      <c r="HD177" s="95"/>
      <c r="HE177" s="95"/>
      <c r="HF177" s="95"/>
      <c r="HG177" s="95"/>
      <c r="HH177" s="95"/>
      <c r="HI177" s="95"/>
      <c r="HJ177" s="95"/>
      <c r="HK177" s="95"/>
      <c r="HL177" s="95"/>
      <c r="HM177" s="95"/>
      <c r="HN177" s="95"/>
      <c r="HO177" s="95"/>
      <c r="HP177" s="95"/>
      <c r="HQ177" s="95"/>
      <c r="HR177" s="95"/>
      <c r="HS177" s="95"/>
      <c r="HT177" s="95"/>
      <c r="HU177" s="95"/>
      <c r="HV177" s="95"/>
      <c r="HW177" s="95"/>
      <c r="HX177" s="95"/>
      <c r="HY177" s="95"/>
      <c r="HZ177" s="95"/>
      <c r="IA177" s="95"/>
      <c r="IB177" s="95"/>
      <c r="IC177" s="95"/>
      <c r="ID177" s="95"/>
      <c r="IE177" s="95"/>
      <c r="IF177" s="95"/>
      <c r="IG177" s="95"/>
      <c r="IH177" s="95"/>
      <c r="II177" s="95"/>
      <c r="IJ177" s="95"/>
      <c r="IK177" s="95"/>
      <c r="IL177" s="95"/>
      <c r="IM177" s="95"/>
      <c r="IN177" s="95"/>
      <c r="IO177" s="95"/>
      <c r="IP177" s="95"/>
      <c r="IQ177" s="95"/>
      <c r="IR177" s="95"/>
    </row>
    <row r="178" spans="1:252" ht="23.25" x14ac:dyDescent="0.35">
      <c r="A178" s="29">
        <v>43780</v>
      </c>
      <c r="B178" s="14">
        <v>63</v>
      </c>
      <c r="C178" s="14" t="s">
        <v>1072</v>
      </c>
      <c r="D178" s="7" t="s">
        <v>1015</v>
      </c>
      <c r="E178" s="6" t="s">
        <v>284</v>
      </c>
      <c r="F178" s="7" t="s">
        <v>1128</v>
      </c>
      <c r="G178" s="32">
        <v>197106.84</v>
      </c>
      <c r="H178" s="44">
        <v>44104</v>
      </c>
      <c r="I178" s="6" t="s">
        <v>285</v>
      </c>
      <c r="J178" s="10" t="s">
        <v>1171</v>
      </c>
      <c r="K178" s="10" t="s">
        <v>978</v>
      </c>
      <c r="L178" s="6" t="s">
        <v>99</v>
      </c>
      <c r="M178" s="15">
        <v>9856</v>
      </c>
    </row>
    <row r="179" spans="1:252" ht="23.25" x14ac:dyDescent="0.35">
      <c r="A179" s="29">
        <v>43780</v>
      </c>
      <c r="B179" s="14">
        <v>63</v>
      </c>
      <c r="C179" s="14" t="s">
        <v>1073</v>
      </c>
      <c r="D179" s="7" t="s">
        <v>1016</v>
      </c>
      <c r="E179" s="6" t="s">
        <v>286</v>
      </c>
      <c r="F179" s="7" t="s">
        <v>1129</v>
      </c>
      <c r="G179" s="32">
        <v>498600</v>
      </c>
      <c r="H179" s="44">
        <v>43840</v>
      </c>
      <c r="I179" s="6" t="s">
        <v>196</v>
      </c>
      <c r="J179" s="10" t="s">
        <v>1294</v>
      </c>
      <c r="K179" s="10" t="s">
        <v>874</v>
      </c>
      <c r="L179" s="6" t="s">
        <v>99</v>
      </c>
      <c r="M179" s="15">
        <v>24930</v>
      </c>
    </row>
    <row r="180" spans="1:252" ht="23.25" x14ac:dyDescent="0.35">
      <c r="A180" s="29">
        <v>43787</v>
      </c>
      <c r="B180" s="14">
        <v>63</v>
      </c>
      <c r="C180" s="14" t="s">
        <v>1075</v>
      </c>
      <c r="D180" s="7" t="s">
        <v>1018</v>
      </c>
      <c r="E180" s="6" t="s">
        <v>289</v>
      </c>
      <c r="F180" s="7" t="s">
        <v>1131</v>
      </c>
      <c r="G180" s="32">
        <v>48000</v>
      </c>
      <c r="H180" s="44">
        <v>44165</v>
      </c>
      <c r="I180" s="6" t="s">
        <v>290</v>
      </c>
      <c r="J180" s="10" t="s">
        <v>1172</v>
      </c>
      <c r="K180" s="10" t="s">
        <v>979</v>
      </c>
      <c r="L180" s="6" t="s">
        <v>99</v>
      </c>
      <c r="M180" s="15">
        <v>48000</v>
      </c>
    </row>
    <row r="181" spans="1:252" ht="23.25" x14ac:dyDescent="0.35">
      <c r="A181" s="29">
        <v>43790</v>
      </c>
      <c r="B181" s="14">
        <v>63</v>
      </c>
      <c r="C181" s="14" t="s">
        <v>1076</v>
      </c>
      <c r="D181" s="7" t="s">
        <v>1019</v>
      </c>
      <c r="E181" s="6" t="s">
        <v>291</v>
      </c>
      <c r="F181" s="7" t="s">
        <v>1132</v>
      </c>
      <c r="G181" s="32">
        <v>12500</v>
      </c>
      <c r="H181" s="44">
        <v>44104</v>
      </c>
      <c r="I181" s="6" t="s">
        <v>200</v>
      </c>
      <c r="J181" s="10" t="s">
        <v>1173</v>
      </c>
      <c r="K181" s="10" t="s">
        <v>868</v>
      </c>
      <c r="L181" s="6" t="s">
        <v>99</v>
      </c>
      <c r="M181" s="15">
        <v>12500</v>
      </c>
    </row>
    <row r="182" spans="1:252" ht="23.25" x14ac:dyDescent="0.35">
      <c r="A182" s="29">
        <v>43790</v>
      </c>
      <c r="B182" s="14">
        <v>63</v>
      </c>
      <c r="C182" s="14" t="s">
        <v>1077</v>
      </c>
      <c r="D182" s="7" t="s">
        <v>1020</v>
      </c>
      <c r="E182" s="6" t="s">
        <v>292</v>
      </c>
      <c r="F182" s="7" t="s">
        <v>1133</v>
      </c>
      <c r="G182" s="32">
        <v>15191</v>
      </c>
      <c r="H182" s="44">
        <v>44104</v>
      </c>
      <c r="I182" s="6" t="s">
        <v>37</v>
      </c>
      <c r="J182" s="10" t="s">
        <v>1174</v>
      </c>
      <c r="K182" s="10" t="s">
        <v>892</v>
      </c>
      <c r="L182" s="6" t="s">
        <v>99</v>
      </c>
      <c r="M182" s="15">
        <v>15191</v>
      </c>
    </row>
    <row r="183" spans="1:252" s="94" customFormat="1" ht="23.25" x14ac:dyDescent="0.35">
      <c r="A183" s="86">
        <v>43791</v>
      </c>
      <c r="B183" s="87">
        <v>63</v>
      </c>
      <c r="C183" s="87" t="s">
        <v>1079</v>
      </c>
      <c r="D183" s="88" t="s">
        <v>1022</v>
      </c>
      <c r="E183" s="89" t="s">
        <v>295</v>
      </c>
      <c r="F183" s="88" t="s">
        <v>1135</v>
      </c>
      <c r="G183" s="90">
        <v>2119249.44</v>
      </c>
      <c r="H183" s="102">
        <v>44104</v>
      </c>
      <c r="I183" s="89" t="s">
        <v>78</v>
      </c>
      <c r="J183" s="91" t="s">
        <v>1293</v>
      </c>
      <c r="K183" s="91" t="s">
        <v>89</v>
      </c>
      <c r="L183" s="89" t="s">
        <v>99</v>
      </c>
      <c r="M183" s="93">
        <v>105963</v>
      </c>
      <c r="O183" s="199" t="s">
        <v>1353</v>
      </c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  <c r="FL183" s="95"/>
      <c r="FM183" s="95"/>
      <c r="FN183" s="95"/>
      <c r="FO183" s="95"/>
      <c r="FP183" s="95"/>
      <c r="FQ183" s="95"/>
      <c r="FR183" s="95"/>
      <c r="FS183" s="95"/>
      <c r="FT183" s="95"/>
      <c r="FU183" s="95"/>
      <c r="FV183" s="95"/>
      <c r="FW183" s="95"/>
      <c r="FX183" s="95"/>
      <c r="FY183" s="95"/>
      <c r="FZ183" s="95"/>
      <c r="GA183" s="95"/>
      <c r="GB183" s="95"/>
      <c r="GC183" s="95"/>
      <c r="GD183" s="95"/>
      <c r="GE183" s="95"/>
      <c r="GF183" s="95"/>
      <c r="GG183" s="95"/>
      <c r="GH183" s="95"/>
      <c r="GI183" s="95"/>
      <c r="GJ183" s="95"/>
      <c r="GK183" s="95"/>
      <c r="GL183" s="95"/>
      <c r="GM183" s="95"/>
      <c r="GN183" s="95"/>
      <c r="GO183" s="95"/>
      <c r="GP183" s="95"/>
      <c r="GQ183" s="95"/>
      <c r="GR183" s="95"/>
      <c r="GS183" s="95"/>
      <c r="GT183" s="95"/>
      <c r="GU183" s="95"/>
      <c r="GV183" s="95"/>
      <c r="GW183" s="95"/>
      <c r="GX183" s="95"/>
      <c r="GY183" s="95"/>
      <c r="GZ183" s="95"/>
      <c r="HA183" s="95"/>
      <c r="HB183" s="95"/>
      <c r="HC183" s="95"/>
      <c r="HD183" s="95"/>
      <c r="HE183" s="95"/>
      <c r="HF183" s="95"/>
      <c r="HG183" s="95"/>
      <c r="HH183" s="95"/>
      <c r="HI183" s="95"/>
      <c r="HJ183" s="95"/>
      <c r="HK183" s="95"/>
      <c r="HL183" s="95"/>
      <c r="HM183" s="95"/>
      <c r="HN183" s="95"/>
      <c r="HO183" s="95"/>
      <c r="HP183" s="95"/>
      <c r="HQ183" s="95"/>
      <c r="HR183" s="95"/>
      <c r="HS183" s="95"/>
      <c r="HT183" s="95"/>
      <c r="HU183" s="95"/>
      <c r="HV183" s="95"/>
      <c r="HW183" s="95"/>
      <c r="HX183" s="95"/>
      <c r="HY183" s="95"/>
      <c r="HZ183" s="95"/>
      <c r="IA183" s="95"/>
      <c r="IB183" s="95"/>
      <c r="IC183" s="95"/>
      <c r="ID183" s="95"/>
      <c r="IE183" s="95"/>
      <c r="IF183" s="95"/>
      <c r="IG183" s="95"/>
      <c r="IH183" s="95"/>
      <c r="II183" s="95"/>
      <c r="IJ183" s="95"/>
      <c r="IK183" s="95"/>
      <c r="IL183" s="95"/>
      <c r="IM183" s="95"/>
      <c r="IN183" s="95"/>
      <c r="IO183" s="95"/>
      <c r="IP183" s="95"/>
      <c r="IQ183" s="95"/>
      <c r="IR183" s="95"/>
    </row>
    <row r="184" spans="1:252" s="94" customFormat="1" ht="23.25" x14ac:dyDescent="0.35">
      <c r="A184" s="86">
        <v>43798</v>
      </c>
      <c r="B184" s="87">
        <v>63</v>
      </c>
      <c r="C184" s="87" t="s">
        <v>1083</v>
      </c>
      <c r="D184" s="88" t="s">
        <v>1026</v>
      </c>
      <c r="E184" s="89" t="s">
        <v>301</v>
      </c>
      <c r="F184" s="88" t="s">
        <v>1139</v>
      </c>
      <c r="G184" s="90">
        <v>1229000</v>
      </c>
      <c r="H184" s="102">
        <v>44104</v>
      </c>
      <c r="I184" s="89" t="s">
        <v>78</v>
      </c>
      <c r="J184" s="91" t="s">
        <v>1178</v>
      </c>
      <c r="K184" s="91" t="s">
        <v>89</v>
      </c>
      <c r="L184" s="89" t="s">
        <v>99</v>
      </c>
      <c r="M184" s="93">
        <v>61450</v>
      </c>
      <c r="N184" s="94">
        <f>+M183+M184</f>
        <v>167413</v>
      </c>
      <c r="O184" s="199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  <c r="FL184" s="95"/>
      <c r="FM184" s="95"/>
      <c r="FN184" s="95"/>
      <c r="FO184" s="95"/>
      <c r="FP184" s="95"/>
      <c r="FQ184" s="95"/>
      <c r="FR184" s="95"/>
      <c r="FS184" s="95"/>
      <c r="FT184" s="95"/>
      <c r="FU184" s="95"/>
      <c r="FV184" s="95"/>
      <c r="FW184" s="95"/>
      <c r="FX184" s="95"/>
      <c r="FY184" s="95"/>
      <c r="FZ184" s="95"/>
      <c r="GA184" s="95"/>
      <c r="GB184" s="95"/>
      <c r="GC184" s="95"/>
      <c r="GD184" s="95"/>
      <c r="GE184" s="95"/>
      <c r="GF184" s="95"/>
      <c r="GG184" s="95"/>
      <c r="GH184" s="95"/>
      <c r="GI184" s="95"/>
      <c r="GJ184" s="95"/>
      <c r="GK184" s="95"/>
      <c r="GL184" s="95"/>
      <c r="GM184" s="95"/>
      <c r="GN184" s="95"/>
      <c r="GO184" s="95"/>
      <c r="GP184" s="95"/>
      <c r="GQ184" s="95"/>
      <c r="GR184" s="95"/>
      <c r="GS184" s="95"/>
      <c r="GT184" s="95"/>
      <c r="GU184" s="95"/>
      <c r="GV184" s="95"/>
      <c r="GW184" s="95"/>
      <c r="GX184" s="95"/>
      <c r="GY184" s="95"/>
      <c r="GZ184" s="95"/>
      <c r="HA184" s="95"/>
      <c r="HB184" s="95"/>
      <c r="HC184" s="95"/>
      <c r="HD184" s="95"/>
      <c r="HE184" s="95"/>
      <c r="HF184" s="95"/>
      <c r="HG184" s="95"/>
      <c r="HH184" s="95"/>
      <c r="HI184" s="95"/>
      <c r="HJ184" s="95"/>
      <c r="HK184" s="95"/>
      <c r="HL184" s="95"/>
      <c r="HM184" s="95"/>
      <c r="HN184" s="95"/>
      <c r="HO184" s="95"/>
      <c r="HP184" s="95"/>
      <c r="HQ184" s="95"/>
      <c r="HR184" s="95"/>
      <c r="HS184" s="95"/>
      <c r="HT184" s="95"/>
      <c r="HU184" s="95"/>
      <c r="HV184" s="95"/>
      <c r="HW184" s="95"/>
      <c r="HX184" s="95"/>
      <c r="HY184" s="95"/>
      <c r="HZ184" s="95"/>
      <c r="IA184" s="95"/>
      <c r="IB184" s="95"/>
      <c r="IC184" s="95"/>
      <c r="ID184" s="95"/>
      <c r="IE184" s="95"/>
      <c r="IF184" s="95"/>
      <c r="IG184" s="95"/>
      <c r="IH184" s="95"/>
      <c r="II184" s="95"/>
      <c r="IJ184" s="95"/>
      <c r="IK184" s="95"/>
      <c r="IL184" s="95"/>
      <c r="IM184" s="95"/>
      <c r="IN184" s="95"/>
      <c r="IO184" s="95"/>
      <c r="IP184" s="95"/>
      <c r="IQ184" s="95"/>
      <c r="IR184" s="95"/>
    </row>
    <row r="185" spans="1:252" s="31" customFormat="1" ht="23.25" x14ac:dyDescent="0.35">
      <c r="A185" s="29">
        <v>43795</v>
      </c>
      <c r="B185" s="14">
        <v>63</v>
      </c>
      <c r="C185" s="14" t="s">
        <v>1081</v>
      </c>
      <c r="D185" s="7" t="s">
        <v>1024</v>
      </c>
      <c r="E185" s="6" t="s">
        <v>298</v>
      </c>
      <c r="F185" s="7" t="s">
        <v>1137</v>
      </c>
      <c r="G185" s="32">
        <v>17427</v>
      </c>
      <c r="H185" s="44">
        <v>44104</v>
      </c>
      <c r="I185" s="6" t="s">
        <v>203</v>
      </c>
      <c r="J185" s="10" t="s">
        <v>1176</v>
      </c>
      <c r="K185" s="10" t="s">
        <v>867</v>
      </c>
      <c r="L185" s="6" t="s">
        <v>99</v>
      </c>
      <c r="M185" s="15">
        <v>17427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</row>
    <row r="186" spans="1:252" s="31" customFormat="1" ht="23.25" x14ac:dyDescent="0.35">
      <c r="A186" s="29">
        <v>43795</v>
      </c>
      <c r="B186" s="14">
        <v>63</v>
      </c>
      <c r="C186" s="14" t="s">
        <v>1082</v>
      </c>
      <c r="D186" s="7" t="s">
        <v>1025</v>
      </c>
      <c r="E186" s="6" t="s">
        <v>299</v>
      </c>
      <c r="F186" s="7" t="s">
        <v>1138</v>
      </c>
      <c r="G186" s="32">
        <v>105000</v>
      </c>
      <c r="H186" s="44">
        <v>43890</v>
      </c>
      <c r="I186" s="6" t="s">
        <v>300</v>
      </c>
      <c r="J186" s="10" t="s">
        <v>1177</v>
      </c>
      <c r="K186" s="10" t="s">
        <v>981</v>
      </c>
      <c r="L186" s="6" t="s">
        <v>99</v>
      </c>
      <c r="M186" s="15">
        <v>105000</v>
      </c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</row>
    <row r="187" spans="1:252" s="31" customFormat="1" ht="23.25" x14ac:dyDescent="0.35">
      <c r="A187" s="29">
        <v>43798</v>
      </c>
      <c r="B187" s="14">
        <v>63</v>
      </c>
      <c r="C187" s="14" t="s">
        <v>1084</v>
      </c>
      <c r="D187" s="7" t="s">
        <v>1027</v>
      </c>
      <c r="E187" s="6" t="s">
        <v>302</v>
      </c>
      <c r="F187" s="7" t="s">
        <v>1140</v>
      </c>
      <c r="G187" s="32">
        <v>187250</v>
      </c>
      <c r="H187" s="44">
        <v>44104</v>
      </c>
      <c r="I187" s="6" t="s">
        <v>303</v>
      </c>
      <c r="J187" s="10" t="s">
        <v>1295</v>
      </c>
      <c r="K187" s="10" t="s">
        <v>983</v>
      </c>
      <c r="L187" s="6" t="s">
        <v>99</v>
      </c>
      <c r="M187" s="15">
        <v>9363</v>
      </c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</row>
    <row r="188" spans="1:252" s="31" customFormat="1" ht="23.25" x14ac:dyDescent="0.35">
      <c r="A188" s="29">
        <v>43802</v>
      </c>
      <c r="B188" s="14">
        <v>63</v>
      </c>
      <c r="C188" s="14" t="s">
        <v>1085</v>
      </c>
      <c r="D188" s="7" t="s">
        <v>1028</v>
      </c>
      <c r="E188" s="6" t="s">
        <v>304</v>
      </c>
      <c r="F188" s="7" t="s">
        <v>1141</v>
      </c>
      <c r="G188" s="32">
        <v>107000</v>
      </c>
      <c r="H188" s="32" t="s">
        <v>97</v>
      </c>
      <c r="I188" s="6" t="s">
        <v>213</v>
      </c>
      <c r="J188" s="10" t="s">
        <v>1179</v>
      </c>
      <c r="K188" s="10" t="s">
        <v>914</v>
      </c>
      <c r="L188" s="6" t="s">
        <v>99</v>
      </c>
      <c r="M188" s="15">
        <v>5350</v>
      </c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</row>
    <row r="189" spans="1:252" s="31" customFormat="1" ht="23.25" x14ac:dyDescent="0.35">
      <c r="A189" s="29">
        <v>43815</v>
      </c>
      <c r="B189" s="14">
        <v>63</v>
      </c>
      <c r="C189" s="14" t="s">
        <v>1088</v>
      </c>
      <c r="D189" s="7" t="s">
        <v>1031</v>
      </c>
      <c r="E189" s="6" t="s">
        <v>307</v>
      </c>
      <c r="F189" s="7" t="s">
        <v>1296</v>
      </c>
      <c r="G189" s="32">
        <v>122408</v>
      </c>
      <c r="H189" s="44">
        <v>44104</v>
      </c>
      <c r="I189" s="6" t="s">
        <v>201</v>
      </c>
      <c r="J189" s="10" t="s">
        <v>1182</v>
      </c>
      <c r="K189" s="10" t="s">
        <v>855</v>
      </c>
      <c r="L189" s="6" t="s">
        <v>99</v>
      </c>
      <c r="M189" s="15">
        <v>6121</v>
      </c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</row>
    <row r="190" spans="1:252" s="31" customFormat="1" ht="23.25" x14ac:dyDescent="0.35">
      <c r="A190" s="29">
        <v>43823</v>
      </c>
      <c r="B190" s="14">
        <v>63</v>
      </c>
      <c r="C190" s="14" t="s">
        <v>1089</v>
      </c>
      <c r="D190" s="7" t="s">
        <v>1032</v>
      </c>
      <c r="E190" s="6" t="s">
        <v>308</v>
      </c>
      <c r="F190" s="7" t="s">
        <v>1144</v>
      </c>
      <c r="G190" s="32">
        <v>344914.5</v>
      </c>
      <c r="H190" s="44">
        <v>43854</v>
      </c>
      <c r="I190" s="6" t="s">
        <v>42</v>
      </c>
      <c r="J190" s="10" t="s">
        <v>1183</v>
      </c>
      <c r="K190" s="10" t="s">
        <v>135</v>
      </c>
      <c r="L190" s="6" t="s">
        <v>99</v>
      </c>
      <c r="M190" s="15">
        <v>17246</v>
      </c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</row>
    <row r="191" spans="1:252" s="31" customFormat="1" ht="23.25" x14ac:dyDescent="0.35">
      <c r="A191" s="29">
        <v>43826</v>
      </c>
      <c r="B191" s="14">
        <v>63</v>
      </c>
      <c r="C191" s="14" t="s">
        <v>1090</v>
      </c>
      <c r="D191" s="7" t="s">
        <v>1033</v>
      </c>
      <c r="E191" s="6" t="s">
        <v>309</v>
      </c>
      <c r="F191" s="7" t="s">
        <v>1145</v>
      </c>
      <c r="G191" s="32">
        <v>420000</v>
      </c>
      <c r="H191" s="44">
        <v>44104</v>
      </c>
      <c r="I191" s="6" t="s">
        <v>193</v>
      </c>
      <c r="J191" s="10" t="s">
        <v>1184</v>
      </c>
      <c r="K191" s="10" t="s">
        <v>886</v>
      </c>
      <c r="L191" s="6" t="s">
        <v>99</v>
      </c>
      <c r="M191" s="15">
        <v>21000</v>
      </c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</row>
    <row r="192" spans="1:252" s="31" customFormat="1" ht="23.25" x14ac:dyDescent="0.35">
      <c r="A192" s="29">
        <v>43826</v>
      </c>
      <c r="B192" s="14">
        <v>63</v>
      </c>
      <c r="C192" s="14" t="s">
        <v>1091</v>
      </c>
      <c r="D192" s="7" t="s">
        <v>1034</v>
      </c>
      <c r="E192" s="6" t="s">
        <v>310</v>
      </c>
      <c r="F192" s="7" t="s">
        <v>1146</v>
      </c>
      <c r="G192" s="32">
        <v>2000000</v>
      </c>
      <c r="H192" s="44">
        <v>44195</v>
      </c>
      <c r="I192" s="6" t="s">
        <v>311</v>
      </c>
      <c r="J192" s="10" t="s">
        <v>1185</v>
      </c>
      <c r="K192" s="10" t="s">
        <v>984</v>
      </c>
      <c r="L192" s="6" t="s">
        <v>99</v>
      </c>
      <c r="M192" s="15">
        <v>100000</v>
      </c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</row>
    <row r="193" spans="1:15" ht="23.25" x14ac:dyDescent="0.35">
      <c r="A193" s="29">
        <v>43903</v>
      </c>
      <c r="B193" s="14">
        <v>63</v>
      </c>
      <c r="C193" s="14" t="s">
        <v>1095</v>
      </c>
      <c r="D193" s="7" t="s">
        <v>1038</v>
      </c>
      <c r="E193" s="6" t="s">
        <v>317</v>
      </c>
      <c r="F193" s="7" t="s">
        <v>1150</v>
      </c>
      <c r="G193" s="32">
        <v>15655</v>
      </c>
      <c r="H193" s="32" t="s">
        <v>97</v>
      </c>
      <c r="I193" s="6" t="s">
        <v>318</v>
      </c>
      <c r="J193" s="10" t="s">
        <v>1188</v>
      </c>
      <c r="K193" s="10" t="s">
        <v>987</v>
      </c>
      <c r="L193" s="6" t="s">
        <v>99</v>
      </c>
      <c r="M193" s="15">
        <v>15655</v>
      </c>
    </row>
    <row r="194" spans="1:15" s="95" customFormat="1" ht="23.25" x14ac:dyDescent="0.35">
      <c r="A194" s="86">
        <v>43924</v>
      </c>
      <c r="B194" s="87">
        <v>63</v>
      </c>
      <c r="C194" s="87" t="s">
        <v>1096</v>
      </c>
      <c r="D194" s="88" t="s">
        <v>1039</v>
      </c>
      <c r="E194" s="89" t="s">
        <v>319</v>
      </c>
      <c r="F194" s="88" t="s">
        <v>1151</v>
      </c>
      <c r="G194" s="90">
        <v>149971</v>
      </c>
      <c r="H194" s="90" t="s">
        <v>97</v>
      </c>
      <c r="I194" s="89" t="s">
        <v>988</v>
      </c>
      <c r="J194" s="91" t="s">
        <v>1292</v>
      </c>
      <c r="K194" s="92" t="s">
        <v>1214</v>
      </c>
      <c r="L194" s="89" t="s">
        <v>99</v>
      </c>
      <c r="M194" s="93">
        <v>149971</v>
      </c>
      <c r="N194" s="94"/>
      <c r="O194" s="95" t="s">
        <v>1322</v>
      </c>
    </row>
    <row r="195" spans="1:15" ht="23.25" x14ac:dyDescent="0.35">
      <c r="A195" s="29">
        <v>43924</v>
      </c>
      <c r="B195" s="14">
        <v>63</v>
      </c>
      <c r="C195" s="14" t="s">
        <v>1207</v>
      </c>
      <c r="D195" s="7" t="s">
        <v>1208</v>
      </c>
      <c r="E195" s="6" t="s">
        <v>320</v>
      </c>
      <c r="F195" s="7" t="s">
        <v>1209</v>
      </c>
      <c r="G195" s="32">
        <v>471870</v>
      </c>
      <c r="H195" s="32" t="s">
        <v>97</v>
      </c>
      <c r="I195" s="6" t="s">
        <v>316</v>
      </c>
      <c r="J195" s="10" t="s">
        <v>1210</v>
      </c>
      <c r="K195" s="10" t="s">
        <v>986</v>
      </c>
      <c r="L195" s="6" t="s">
        <v>99</v>
      </c>
      <c r="M195" s="15">
        <v>471870</v>
      </c>
    </row>
    <row r="196" spans="1:15" ht="23.25" x14ac:dyDescent="0.35">
      <c r="A196" s="29">
        <v>43935</v>
      </c>
      <c r="B196" s="14">
        <v>63</v>
      </c>
      <c r="C196" s="14" t="s">
        <v>1097</v>
      </c>
      <c r="D196" s="7" t="s">
        <v>1040</v>
      </c>
      <c r="E196" s="6" t="s">
        <v>321</v>
      </c>
      <c r="F196" s="7" t="s">
        <v>1152</v>
      </c>
      <c r="G196" s="32">
        <v>4995000</v>
      </c>
      <c r="H196" s="44">
        <v>44055</v>
      </c>
      <c r="I196" s="6" t="s">
        <v>322</v>
      </c>
      <c r="J196" s="10" t="s">
        <v>1189</v>
      </c>
      <c r="K196" s="10" t="s">
        <v>989</v>
      </c>
      <c r="L196" s="6" t="s">
        <v>99</v>
      </c>
      <c r="M196" s="15">
        <v>249750</v>
      </c>
    </row>
    <row r="197" spans="1:15" ht="23.25" x14ac:dyDescent="0.35">
      <c r="A197" s="29">
        <v>43935</v>
      </c>
      <c r="B197" s="14">
        <v>63</v>
      </c>
      <c r="C197" s="14" t="s">
        <v>1098</v>
      </c>
      <c r="D197" s="7" t="s">
        <v>1041</v>
      </c>
      <c r="E197" s="6" t="s">
        <v>323</v>
      </c>
      <c r="F197" s="7" t="s">
        <v>1153</v>
      </c>
      <c r="G197" s="32">
        <v>9737000</v>
      </c>
      <c r="H197" s="32" t="s">
        <v>97</v>
      </c>
      <c r="I197" s="6" t="s">
        <v>163</v>
      </c>
      <c r="J197" s="10" t="s">
        <v>1190</v>
      </c>
      <c r="K197" s="10" t="s">
        <v>760</v>
      </c>
      <c r="L197" s="6" t="s">
        <v>99</v>
      </c>
      <c r="M197" s="15">
        <v>486850</v>
      </c>
    </row>
    <row r="198" spans="1:15" s="95" customFormat="1" ht="23.25" x14ac:dyDescent="0.35">
      <c r="A198" s="86">
        <v>43951</v>
      </c>
      <c r="B198" s="87">
        <v>63</v>
      </c>
      <c r="C198" s="87" t="s">
        <v>1099</v>
      </c>
      <c r="D198" s="88" t="s">
        <v>1042</v>
      </c>
      <c r="E198" s="89" t="s">
        <v>325</v>
      </c>
      <c r="F198" s="88" t="s">
        <v>1154</v>
      </c>
      <c r="G198" s="90">
        <v>4474875</v>
      </c>
      <c r="H198" s="102">
        <v>44130</v>
      </c>
      <c r="I198" s="89" t="s">
        <v>165</v>
      </c>
      <c r="J198" s="91" t="s">
        <v>1191</v>
      </c>
      <c r="K198" s="91" t="s">
        <v>909</v>
      </c>
      <c r="L198" s="89" t="s">
        <v>99</v>
      </c>
      <c r="M198" s="93">
        <v>223744</v>
      </c>
      <c r="N198" s="94"/>
      <c r="O198" s="96" t="s">
        <v>1362</v>
      </c>
    </row>
    <row r="199" spans="1:15" ht="23.25" x14ac:dyDescent="0.35">
      <c r="A199" s="29">
        <v>43951</v>
      </c>
      <c r="B199" s="14">
        <v>63</v>
      </c>
      <c r="C199" s="14" t="s">
        <v>1100</v>
      </c>
      <c r="D199" s="7" t="s">
        <v>1043</v>
      </c>
      <c r="E199" s="6" t="s">
        <v>326</v>
      </c>
      <c r="F199" s="7" t="s">
        <v>1155</v>
      </c>
      <c r="G199" s="32">
        <v>14890000</v>
      </c>
      <c r="H199" s="44">
        <v>44071</v>
      </c>
      <c r="I199" s="6" t="s">
        <v>164</v>
      </c>
      <c r="J199" s="10" t="s">
        <v>1192</v>
      </c>
      <c r="K199" s="10" t="s">
        <v>900</v>
      </c>
      <c r="L199" s="6" t="s">
        <v>99</v>
      </c>
      <c r="M199" s="15">
        <v>744500</v>
      </c>
    </row>
    <row r="200" spans="1:15" ht="23.25" x14ac:dyDescent="0.35">
      <c r="A200" s="29">
        <v>43965</v>
      </c>
      <c r="B200" s="14">
        <v>63</v>
      </c>
      <c r="C200" s="14" t="s">
        <v>1101</v>
      </c>
      <c r="D200" s="7" t="s">
        <v>1044</v>
      </c>
      <c r="E200" s="6" t="s">
        <v>327</v>
      </c>
      <c r="F200" s="7" t="s">
        <v>1147</v>
      </c>
      <c r="G200" s="32">
        <v>938570</v>
      </c>
      <c r="H200" s="44">
        <v>44025</v>
      </c>
      <c r="I200" s="6" t="s">
        <v>328</v>
      </c>
      <c r="J200" s="10" t="s">
        <v>1193</v>
      </c>
      <c r="K200" s="10" t="s">
        <v>990</v>
      </c>
      <c r="L200" s="6" t="s">
        <v>99</v>
      </c>
      <c r="M200" s="15">
        <v>46928.5</v>
      </c>
    </row>
    <row r="201" spans="1:15" ht="23.25" x14ac:dyDescent="0.35">
      <c r="A201" s="29">
        <v>43971</v>
      </c>
      <c r="B201" s="14">
        <v>63</v>
      </c>
      <c r="C201" s="14" t="s">
        <v>1102</v>
      </c>
      <c r="D201" s="7" t="s">
        <v>1045</v>
      </c>
      <c r="E201" s="6" t="s">
        <v>329</v>
      </c>
      <c r="F201" s="7" t="s">
        <v>1156</v>
      </c>
      <c r="G201" s="32">
        <v>83100</v>
      </c>
      <c r="H201" s="44">
        <v>44957</v>
      </c>
      <c r="I201" s="6" t="s">
        <v>300</v>
      </c>
      <c r="J201" s="10" t="s">
        <v>1194</v>
      </c>
      <c r="K201" s="10" t="s">
        <v>981</v>
      </c>
      <c r="L201" s="6" t="s">
        <v>99</v>
      </c>
      <c r="M201" s="15">
        <v>83100</v>
      </c>
    </row>
    <row r="202" spans="1:15" ht="23.25" x14ac:dyDescent="0.35">
      <c r="A202" s="29">
        <v>43972</v>
      </c>
      <c r="B202" s="14">
        <v>63</v>
      </c>
      <c r="C202" s="14" t="s">
        <v>1103</v>
      </c>
      <c r="D202" s="7" t="s">
        <v>1046</v>
      </c>
      <c r="E202" s="6" t="s">
        <v>330</v>
      </c>
      <c r="F202" s="7" t="s">
        <v>1157</v>
      </c>
      <c r="G202" s="32">
        <v>15000</v>
      </c>
      <c r="H202" s="32" t="s">
        <v>97</v>
      </c>
      <c r="I202" s="6" t="s">
        <v>205</v>
      </c>
      <c r="J202" s="10" t="s">
        <v>1195</v>
      </c>
      <c r="K202" s="10" t="s">
        <v>759</v>
      </c>
      <c r="L202" s="6" t="s">
        <v>99</v>
      </c>
      <c r="M202" s="15">
        <v>15000</v>
      </c>
    </row>
    <row r="203" spans="1:15" ht="23.25" x14ac:dyDescent="0.35">
      <c r="A203" s="29">
        <v>43997</v>
      </c>
      <c r="B203" s="14">
        <v>63</v>
      </c>
      <c r="C203" s="14" t="s">
        <v>1104</v>
      </c>
      <c r="D203" s="7" t="s">
        <v>1047</v>
      </c>
      <c r="E203" s="6" t="s">
        <v>331</v>
      </c>
      <c r="F203" s="7" t="s">
        <v>1158</v>
      </c>
      <c r="G203" s="32">
        <v>576195</v>
      </c>
      <c r="H203" s="44">
        <v>44368</v>
      </c>
      <c r="I203" s="6" t="s">
        <v>37</v>
      </c>
      <c r="J203" s="10" t="s">
        <v>1196</v>
      </c>
      <c r="K203" s="10" t="s">
        <v>892</v>
      </c>
      <c r="L203" s="6" t="s">
        <v>99</v>
      </c>
      <c r="M203" s="15">
        <v>28810</v>
      </c>
    </row>
    <row r="204" spans="1:15" s="105" customFormat="1" ht="27.75" customHeight="1" x14ac:dyDescent="0.35">
      <c r="A204" s="98">
        <v>44006</v>
      </c>
      <c r="B204" s="87">
        <v>63</v>
      </c>
      <c r="C204" s="99" t="s">
        <v>1278</v>
      </c>
      <c r="D204" s="86" t="s">
        <v>1277</v>
      </c>
      <c r="E204" s="99" t="s">
        <v>1218</v>
      </c>
      <c r="F204" s="100" t="s">
        <v>1276</v>
      </c>
      <c r="G204" s="101">
        <v>8000</v>
      </c>
      <c r="H204" s="102">
        <v>44027</v>
      </c>
      <c r="I204" s="99" t="s">
        <v>1219</v>
      </c>
      <c r="J204" s="100" t="s">
        <v>1275</v>
      </c>
      <c r="K204" s="100" t="s">
        <v>1271</v>
      </c>
      <c r="L204" s="103" t="s">
        <v>99</v>
      </c>
      <c r="M204" s="93">
        <v>8000</v>
      </c>
      <c r="N204" s="104"/>
      <c r="O204" s="105" t="s">
        <v>1365</v>
      </c>
    </row>
    <row r="205" spans="1:15" s="52" customFormat="1" ht="27.75" customHeight="1" x14ac:dyDescent="0.35">
      <c r="A205" s="47">
        <v>44036</v>
      </c>
      <c r="B205" s="14">
        <v>63</v>
      </c>
      <c r="C205" s="46" t="s">
        <v>1240</v>
      </c>
      <c r="D205" s="29" t="s">
        <v>1241</v>
      </c>
      <c r="E205" s="46" t="s">
        <v>1224</v>
      </c>
      <c r="F205" s="49" t="s">
        <v>1242</v>
      </c>
      <c r="G205" s="50">
        <v>300000</v>
      </c>
      <c r="H205" s="44">
        <v>44081</v>
      </c>
      <c r="I205" s="46" t="s">
        <v>1225</v>
      </c>
      <c r="J205" s="49" t="s">
        <v>1243</v>
      </c>
      <c r="K205" s="49" t="s">
        <v>1244</v>
      </c>
      <c r="L205" s="48" t="s">
        <v>99</v>
      </c>
      <c r="M205" s="15">
        <v>15000</v>
      </c>
      <c r="N205" s="51"/>
    </row>
    <row r="206" spans="1:15" s="52" customFormat="1" ht="27.75" customHeight="1" x14ac:dyDescent="0.35">
      <c r="A206" s="47">
        <v>44050</v>
      </c>
      <c r="B206" s="14">
        <v>63</v>
      </c>
      <c r="C206" s="46" t="s">
        <v>1268</v>
      </c>
      <c r="D206" s="29" t="s">
        <v>1269</v>
      </c>
      <c r="E206" s="46" t="s">
        <v>1226</v>
      </c>
      <c r="F206" s="49" t="s">
        <v>1279</v>
      </c>
      <c r="G206" s="50">
        <v>476150</v>
      </c>
      <c r="H206" s="44">
        <v>44080</v>
      </c>
      <c r="I206" s="46" t="s">
        <v>38</v>
      </c>
      <c r="J206" s="49" t="s">
        <v>1270</v>
      </c>
      <c r="K206" s="49" t="s">
        <v>106</v>
      </c>
      <c r="L206" s="48" t="s">
        <v>99</v>
      </c>
      <c r="M206" s="15">
        <v>23808</v>
      </c>
      <c r="N206" s="51"/>
    </row>
    <row r="207" spans="1:15" s="52" customFormat="1" ht="27.75" customHeight="1" x14ac:dyDescent="0.35">
      <c r="A207" s="47">
        <v>44076</v>
      </c>
      <c r="B207" s="14">
        <v>63</v>
      </c>
      <c r="C207" s="46" t="s">
        <v>1248</v>
      </c>
      <c r="D207" s="29" t="s">
        <v>1249</v>
      </c>
      <c r="E207" s="46" t="s">
        <v>1228</v>
      </c>
      <c r="F207" s="49" t="s">
        <v>1250</v>
      </c>
      <c r="G207" s="50">
        <v>142000</v>
      </c>
      <c r="H207" s="32" t="s">
        <v>97</v>
      </c>
      <c r="I207" s="46" t="s">
        <v>185</v>
      </c>
      <c r="J207" s="49" t="s">
        <v>1251</v>
      </c>
      <c r="K207" s="49" t="s">
        <v>1274</v>
      </c>
      <c r="L207" s="48" t="s">
        <v>99</v>
      </c>
      <c r="M207" s="15">
        <v>7100</v>
      </c>
      <c r="N207" s="51"/>
    </row>
    <row r="208" spans="1:15" s="52" customFormat="1" ht="27.75" customHeight="1" x14ac:dyDescent="0.35">
      <c r="A208" s="47">
        <v>44085</v>
      </c>
      <c r="B208" s="14">
        <v>63</v>
      </c>
      <c r="C208" s="46" t="s">
        <v>1252</v>
      </c>
      <c r="D208" s="29" t="s">
        <v>1253</v>
      </c>
      <c r="E208" s="46" t="s">
        <v>1229</v>
      </c>
      <c r="F208" s="49" t="s">
        <v>1254</v>
      </c>
      <c r="G208" s="50">
        <v>125190</v>
      </c>
      <c r="H208" s="32" t="s">
        <v>97</v>
      </c>
      <c r="I208" s="46" t="s">
        <v>1230</v>
      </c>
      <c r="J208" s="49" t="s">
        <v>1255</v>
      </c>
      <c r="K208" s="49" t="s">
        <v>1256</v>
      </c>
      <c r="L208" s="48" t="s">
        <v>99</v>
      </c>
      <c r="M208" s="15">
        <v>6260</v>
      </c>
      <c r="N208" s="51"/>
    </row>
    <row r="209" spans="1:252" s="52" customFormat="1" ht="27.75" customHeight="1" x14ac:dyDescent="0.35">
      <c r="A209" s="47">
        <v>44099</v>
      </c>
      <c r="B209" s="14">
        <v>63</v>
      </c>
      <c r="C209" s="46" t="s">
        <v>1257</v>
      </c>
      <c r="D209" s="29" t="s">
        <v>1258</v>
      </c>
      <c r="E209" s="46" t="s">
        <v>1231</v>
      </c>
      <c r="F209" s="49" t="s">
        <v>1259</v>
      </c>
      <c r="G209" s="50">
        <v>496480</v>
      </c>
      <c r="H209" s="32" t="s">
        <v>97</v>
      </c>
      <c r="I209" s="46" t="s">
        <v>42</v>
      </c>
      <c r="J209" s="49" t="s">
        <v>1260</v>
      </c>
      <c r="K209" s="49" t="s">
        <v>135</v>
      </c>
      <c r="L209" s="48" t="s">
        <v>99</v>
      </c>
      <c r="M209" s="15">
        <v>24824</v>
      </c>
      <c r="N209" s="51"/>
    </row>
    <row r="210" spans="1:252" x14ac:dyDescent="0.35">
      <c r="A210" s="189" t="s">
        <v>1199</v>
      </c>
      <c r="B210" s="190"/>
      <c r="C210" s="190"/>
      <c r="D210" s="190"/>
      <c r="E210" s="190"/>
      <c r="F210" s="190"/>
      <c r="G210" s="190"/>
      <c r="H210" s="190"/>
      <c r="I210" s="190"/>
      <c r="J210" s="190"/>
      <c r="K210" s="190"/>
      <c r="L210" s="191"/>
      <c r="M210" s="70">
        <f>SUM(M139:M209)</f>
        <v>4355296.5</v>
      </c>
    </row>
    <row r="211" spans="1:252" ht="23.25" x14ac:dyDescent="0.35">
      <c r="A211" s="29">
        <v>43560</v>
      </c>
      <c r="B211" s="14">
        <v>62</v>
      </c>
      <c r="C211" s="14" t="s">
        <v>942</v>
      </c>
      <c r="D211" s="7" t="s">
        <v>943</v>
      </c>
      <c r="E211" s="6" t="s">
        <v>944</v>
      </c>
      <c r="F211" s="7" t="s">
        <v>945</v>
      </c>
      <c r="G211" s="32">
        <v>999380</v>
      </c>
      <c r="H211" s="35">
        <v>242067</v>
      </c>
      <c r="I211" s="6" t="s">
        <v>166</v>
      </c>
      <c r="J211" s="10" t="s">
        <v>946</v>
      </c>
      <c r="K211" s="10" t="s">
        <v>397</v>
      </c>
      <c r="L211" s="6" t="s">
        <v>941</v>
      </c>
      <c r="M211" s="15">
        <v>49969</v>
      </c>
    </row>
    <row r="212" spans="1:252" ht="23.25" x14ac:dyDescent="0.35">
      <c r="A212" s="29">
        <v>43560</v>
      </c>
      <c r="B212" s="14">
        <v>62</v>
      </c>
      <c r="C212" s="14" t="s">
        <v>947</v>
      </c>
      <c r="D212" s="7" t="s">
        <v>948</v>
      </c>
      <c r="E212" s="6" t="s">
        <v>949</v>
      </c>
      <c r="F212" s="7" t="s">
        <v>950</v>
      </c>
      <c r="G212" s="32">
        <v>2493100</v>
      </c>
      <c r="H212" s="35">
        <v>242067</v>
      </c>
      <c r="I212" s="6" t="s">
        <v>166</v>
      </c>
      <c r="J212" s="10" t="s">
        <v>951</v>
      </c>
      <c r="K212" s="10" t="s">
        <v>397</v>
      </c>
      <c r="L212" s="6" t="s">
        <v>941</v>
      </c>
      <c r="M212" s="15">
        <v>124655</v>
      </c>
    </row>
    <row r="213" spans="1:252" ht="24.75" customHeight="1" x14ac:dyDescent="0.35">
      <c r="A213" s="192" t="s">
        <v>1273</v>
      </c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4"/>
      <c r="M213" s="71">
        <f>SUM(M211:M212)</f>
        <v>174624</v>
      </c>
    </row>
    <row r="214" spans="1:252" x14ac:dyDescent="0.35">
      <c r="A214" s="186" t="s">
        <v>76</v>
      </c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8"/>
      <c r="M214" s="72">
        <f>+M13+M47+M98+M108+M111+M113+M126+M131+M138+M210+M213</f>
        <v>5852810.5</v>
      </c>
    </row>
    <row r="215" spans="1:252" x14ac:dyDescent="0.35">
      <c r="L215" s="39" t="s">
        <v>952</v>
      </c>
      <c r="M215" s="19">
        <v>5909935.7000000002</v>
      </c>
    </row>
    <row r="216" spans="1:252" s="40" customFormat="1" x14ac:dyDescent="0.35">
      <c r="A216" s="38"/>
      <c r="B216" s="17"/>
      <c r="C216" s="17"/>
      <c r="D216" s="5"/>
      <c r="E216" s="17"/>
      <c r="F216" s="18"/>
      <c r="G216" s="17"/>
      <c r="H216" s="5"/>
      <c r="I216" s="18"/>
      <c r="J216" s="5"/>
      <c r="K216" s="5"/>
      <c r="L216" s="41" t="s">
        <v>953</v>
      </c>
      <c r="M216" s="42">
        <f>+M214-M215</f>
        <v>-57125.200000000186</v>
      </c>
      <c r="N216" s="31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</row>
    <row r="217" spans="1:252" s="40" customFormat="1" x14ac:dyDescent="0.35">
      <c r="A217" s="38"/>
      <c r="B217" s="17"/>
      <c r="C217" s="17"/>
      <c r="D217" s="5"/>
      <c r="E217" s="17"/>
      <c r="F217" s="18"/>
      <c r="G217" s="17"/>
      <c r="H217" s="5"/>
      <c r="I217" s="18"/>
      <c r="J217" s="5"/>
      <c r="K217" s="5"/>
      <c r="L217" s="41"/>
      <c r="M217" s="42"/>
      <c r="N217" s="31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</row>
    <row r="218" spans="1:252" s="40" customFormat="1" x14ac:dyDescent="0.35">
      <c r="A218" s="38"/>
      <c r="B218" s="17"/>
      <c r="C218" s="17"/>
      <c r="D218" s="5"/>
      <c r="E218" s="17"/>
      <c r="F218" s="18"/>
      <c r="G218" s="17"/>
      <c r="H218" s="5"/>
      <c r="I218" s="18"/>
      <c r="J218" s="5"/>
      <c r="K218" s="5"/>
      <c r="L218" s="41"/>
      <c r="M218" s="42"/>
      <c r="N218" s="31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</row>
    <row r="219" spans="1:252" s="40" customFormat="1" x14ac:dyDescent="0.35">
      <c r="A219" s="38"/>
      <c r="B219" s="17"/>
      <c r="C219" s="17"/>
      <c r="D219" s="5"/>
      <c r="E219" s="17"/>
      <c r="F219" s="18"/>
      <c r="G219" s="17"/>
      <c r="H219" s="5"/>
      <c r="I219" s="18"/>
      <c r="J219" s="5"/>
      <c r="K219" s="5"/>
      <c r="L219" s="41"/>
      <c r="M219" s="42"/>
      <c r="N219" s="31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</row>
    <row r="220" spans="1:252" s="40" customFormat="1" x14ac:dyDescent="0.35">
      <c r="A220" s="38"/>
      <c r="B220" s="17"/>
      <c r="C220" s="17"/>
      <c r="D220" s="5"/>
      <c r="E220" s="17"/>
      <c r="F220" s="18"/>
      <c r="G220" s="17"/>
      <c r="H220" s="5"/>
      <c r="I220" s="18"/>
      <c r="J220" s="5"/>
      <c r="K220" s="5"/>
      <c r="L220" s="41"/>
      <c r="M220" s="42"/>
      <c r="N220" s="31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</row>
    <row r="222" spans="1:252" s="40" customFormat="1" x14ac:dyDescent="0.35">
      <c r="A222" s="38"/>
      <c r="B222" s="17"/>
      <c r="C222" s="17"/>
      <c r="D222" s="5"/>
      <c r="E222" s="17"/>
      <c r="F222" s="18"/>
      <c r="G222" s="17"/>
      <c r="H222" s="5"/>
      <c r="I222" s="18"/>
      <c r="J222" s="17" t="s">
        <v>954</v>
      </c>
      <c r="K222" s="5"/>
      <c r="L222" s="17"/>
      <c r="M222" s="19"/>
      <c r="N222" s="31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</row>
    <row r="224" spans="1:252" s="40" customFormat="1" x14ac:dyDescent="0.35">
      <c r="A224" s="38"/>
      <c r="B224" s="17"/>
      <c r="C224" s="17"/>
      <c r="D224" s="5"/>
      <c r="E224" s="17"/>
      <c r="F224" s="18"/>
      <c r="G224" s="17"/>
      <c r="H224" s="5"/>
      <c r="I224" s="18"/>
      <c r="J224" s="5"/>
      <c r="K224" s="43"/>
      <c r="L224" s="17" t="s">
        <v>955</v>
      </c>
      <c r="M224" s="19"/>
      <c r="N224" s="31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</row>
    <row r="225" spans="1:252" s="40" customFormat="1" x14ac:dyDescent="0.35">
      <c r="A225" s="38"/>
      <c r="B225" s="17"/>
      <c r="C225" s="17"/>
      <c r="D225" s="5"/>
      <c r="E225" s="17"/>
      <c r="F225" s="18"/>
      <c r="G225" s="17"/>
      <c r="H225" s="5"/>
      <c r="I225" s="18"/>
      <c r="J225" s="5"/>
      <c r="K225" s="17" t="s">
        <v>956</v>
      </c>
      <c r="L225" s="17"/>
      <c r="M225" s="19"/>
      <c r="N225" s="31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</row>
    <row r="226" spans="1:252" s="40" customFormat="1" x14ac:dyDescent="0.35">
      <c r="A226" s="38"/>
      <c r="B226" s="17"/>
      <c r="C226" s="17"/>
      <c r="D226" s="5"/>
      <c r="E226" s="17"/>
      <c r="F226" s="18"/>
      <c r="G226" s="17"/>
      <c r="H226" s="5"/>
      <c r="I226" s="18"/>
      <c r="J226" s="5"/>
      <c r="K226" s="17" t="s">
        <v>957</v>
      </c>
      <c r="L226" s="17"/>
      <c r="M226" s="19"/>
      <c r="N226" s="31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</row>
    <row r="227" spans="1:252" s="40" customFormat="1" x14ac:dyDescent="0.35">
      <c r="A227" s="38"/>
      <c r="B227" s="17"/>
      <c r="C227" s="17"/>
      <c r="D227" s="5"/>
      <c r="E227" s="17"/>
      <c r="F227" s="18"/>
      <c r="G227" s="17"/>
      <c r="H227" s="5"/>
      <c r="I227" s="18"/>
      <c r="J227" s="5"/>
      <c r="K227" s="17"/>
      <c r="L227" s="17"/>
      <c r="M227" s="19"/>
      <c r="N227" s="31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</row>
    <row r="229" spans="1:252" s="40" customFormat="1" x14ac:dyDescent="0.35">
      <c r="A229" s="38"/>
      <c r="B229" s="17"/>
      <c r="C229" s="17"/>
      <c r="D229" s="5"/>
      <c r="E229" s="17"/>
      <c r="F229" s="18"/>
      <c r="G229" s="17"/>
      <c r="H229" s="5"/>
      <c r="I229" s="18"/>
      <c r="J229" s="5"/>
      <c r="K229" s="43"/>
      <c r="L229" s="17" t="s">
        <v>958</v>
      </c>
      <c r="M229" s="19"/>
      <c r="N229" s="31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</row>
    <row r="230" spans="1:252" s="40" customFormat="1" x14ac:dyDescent="0.35">
      <c r="A230" s="38"/>
      <c r="B230" s="17"/>
      <c r="C230" s="17"/>
      <c r="D230" s="5"/>
      <c r="E230" s="17"/>
      <c r="F230" s="18"/>
      <c r="G230" s="17"/>
      <c r="H230" s="5"/>
      <c r="I230" s="18"/>
      <c r="J230" s="5"/>
      <c r="K230" s="17" t="s">
        <v>959</v>
      </c>
      <c r="L230" s="17"/>
      <c r="M230" s="19"/>
      <c r="N230" s="31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</row>
    <row r="231" spans="1:252" s="40" customFormat="1" x14ac:dyDescent="0.35">
      <c r="A231" s="38"/>
      <c r="B231" s="17"/>
      <c r="C231" s="17"/>
      <c r="D231" s="5"/>
      <c r="E231" s="17"/>
      <c r="F231" s="18"/>
      <c r="G231" s="17"/>
      <c r="H231" s="5"/>
      <c r="I231" s="18"/>
      <c r="J231" s="5"/>
      <c r="K231" s="17" t="s">
        <v>957</v>
      </c>
      <c r="L231" s="17"/>
      <c r="M231" s="19"/>
      <c r="N231" s="31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</row>
  </sheetData>
  <mergeCells count="17">
    <mergeCell ref="A98:L98"/>
    <mergeCell ref="A108:L108"/>
    <mergeCell ref="A111:L111"/>
    <mergeCell ref="A113:L113"/>
    <mergeCell ref="A126:L126"/>
    <mergeCell ref="A1:M1"/>
    <mergeCell ref="A2:M2"/>
    <mergeCell ref="A3:M3"/>
    <mergeCell ref="A13:L13"/>
    <mergeCell ref="A47:L47"/>
    <mergeCell ref="A214:L214"/>
    <mergeCell ref="O129:O130"/>
    <mergeCell ref="A138:L138"/>
    <mergeCell ref="O183:O184"/>
    <mergeCell ref="A210:L210"/>
    <mergeCell ref="A213:L213"/>
    <mergeCell ref="A131:L131"/>
  </mergeCells>
  <pageMargins left="7.874015748031496E-2" right="3.937007874015748E-2" top="0.98425196850393704" bottom="0.98425196850393704" header="0.51181102362204722" footer="0.51181102362204722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R242"/>
  <sheetViews>
    <sheetView topLeftCell="A209" zoomScale="80" zoomScaleNormal="80" workbookViewId="0">
      <selection activeCell="F228" sqref="F228"/>
    </sheetView>
  </sheetViews>
  <sheetFormatPr defaultRowHeight="21" x14ac:dyDescent="0.35"/>
  <cols>
    <col min="1" max="1" width="10.75" style="38" customWidth="1"/>
    <col min="2" max="2" width="5.125" style="17" bestFit="1" customWidth="1"/>
    <col min="3" max="3" width="11.125" style="17" customWidth="1"/>
    <col min="4" max="4" width="13.75" style="5" customWidth="1"/>
    <col min="5" max="5" width="12.25" style="17" customWidth="1"/>
    <col min="6" max="6" width="19.875" style="18" customWidth="1"/>
    <col min="7" max="7" width="15.25" style="17" bestFit="1" customWidth="1"/>
    <col min="8" max="8" width="12.875" style="5" customWidth="1"/>
    <col min="9" max="9" width="10.375" style="18" customWidth="1"/>
    <col min="10" max="10" width="58.625" style="5" customWidth="1"/>
    <col min="11" max="11" width="43" style="5" customWidth="1"/>
    <col min="12" max="12" width="12.375" style="17" customWidth="1"/>
    <col min="13" max="13" width="17.75" style="19" customWidth="1"/>
    <col min="14" max="14" width="12.375" style="31" customWidth="1"/>
    <col min="15" max="15" width="21.875" style="5" customWidth="1"/>
    <col min="16" max="212" width="8.75" style="5"/>
    <col min="213" max="213" width="10.75" style="5" customWidth="1"/>
    <col min="214" max="214" width="5.75" style="5" customWidth="1"/>
    <col min="215" max="215" width="10.625" style="5" bestFit="1" customWidth="1"/>
    <col min="216" max="216" width="13.75" style="5" bestFit="1" customWidth="1"/>
    <col min="217" max="217" width="13.75" style="5" customWidth="1"/>
    <col min="218" max="218" width="13.75" style="5" bestFit="1" customWidth="1"/>
    <col min="219" max="219" width="60.5" style="5" bestFit="1" customWidth="1"/>
    <col min="220" max="220" width="12.375" style="5" bestFit="1" customWidth="1"/>
    <col min="221" max="221" width="32.75" style="5" bestFit="1" customWidth="1"/>
    <col min="222" max="222" width="9.5" style="5" bestFit="1" customWidth="1"/>
    <col min="223" max="223" width="12.875" style="5" customWidth="1"/>
    <col min="224" max="224" width="12" style="5" customWidth="1"/>
    <col min="225" max="225" width="16" style="5" bestFit="1" customWidth="1"/>
    <col min="226" max="227" width="12.375" style="5" customWidth="1"/>
    <col min="228" max="228" width="16" style="5" bestFit="1" customWidth="1"/>
    <col min="229" max="229" width="11.125" style="5" bestFit="1" customWidth="1"/>
    <col min="230" max="252" width="8.75" style="5"/>
    <col min="253" max="253" width="10.75" style="5" customWidth="1"/>
    <col min="254" max="254" width="5.125" style="5" bestFit="1" customWidth="1"/>
    <col min="255" max="255" width="11.125" style="5" customWidth="1"/>
    <col min="256" max="256" width="13.75" style="5" customWidth="1"/>
    <col min="257" max="257" width="12.25" style="5" customWidth="1"/>
    <col min="258" max="258" width="17.625" style="5" customWidth="1"/>
    <col min="259" max="259" width="13.5" style="5" customWidth="1"/>
    <col min="260" max="260" width="10.375" style="5" customWidth="1"/>
    <col min="261" max="261" width="12.875" style="5" customWidth="1"/>
    <col min="262" max="262" width="10.375" style="5" customWidth="1"/>
    <col min="263" max="263" width="55.5" style="5" bestFit="1" customWidth="1"/>
    <col min="264" max="264" width="42.5" style="5" bestFit="1" customWidth="1"/>
    <col min="265" max="265" width="10.125" style="5" bestFit="1" customWidth="1"/>
    <col min="266" max="266" width="17.75" style="5" customWidth="1"/>
    <col min="267" max="267" width="15.125" style="5" customWidth="1"/>
    <col min="268" max="268" width="22.5" style="5" customWidth="1"/>
    <col min="269" max="468" width="8.75" style="5"/>
    <col min="469" max="469" width="10.75" style="5" customWidth="1"/>
    <col min="470" max="470" width="5.75" style="5" customWidth="1"/>
    <col min="471" max="471" width="10.625" style="5" bestFit="1" customWidth="1"/>
    <col min="472" max="472" width="13.75" style="5" bestFit="1" customWidth="1"/>
    <col min="473" max="473" width="13.75" style="5" customWidth="1"/>
    <col min="474" max="474" width="13.75" style="5" bestFit="1" customWidth="1"/>
    <col min="475" max="475" width="60.5" style="5" bestFit="1" customWidth="1"/>
    <col min="476" max="476" width="12.375" style="5" bestFit="1" customWidth="1"/>
    <col min="477" max="477" width="32.75" style="5" bestFit="1" customWidth="1"/>
    <col min="478" max="478" width="9.5" style="5" bestFit="1" customWidth="1"/>
    <col min="479" max="479" width="12.875" style="5" customWidth="1"/>
    <col min="480" max="480" width="12" style="5" customWidth="1"/>
    <col min="481" max="481" width="16" style="5" bestFit="1" customWidth="1"/>
    <col min="482" max="483" width="12.375" style="5" customWidth="1"/>
    <col min="484" max="484" width="16" style="5" bestFit="1" customWidth="1"/>
    <col min="485" max="485" width="11.125" style="5" bestFit="1" customWidth="1"/>
    <col min="486" max="508" width="8.75" style="5"/>
    <col min="509" max="509" width="10.75" style="5" customWidth="1"/>
    <col min="510" max="510" width="5.125" style="5" bestFit="1" customWidth="1"/>
    <col min="511" max="511" width="11.125" style="5" customWidth="1"/>
    <col min="512" max="512" width="13.75" style="5" customWidth="1"/>
    <col min="513" max="513" width="12.25" style="5" customWidth="1"/>
    <col min="514" max="514" width="17.625" style="5" customWidth="1"/>
    <col min="515" max="515" width="13.5" style="5" customWidth="1"/>
    <col min="516" max="516" width="10.375" style="5" customWidth="1"/>
    <col min="517" max="517" width="12.875" style="5" customWidth="1"/>
    <col min="518" max="518" width="10.375" style="5" customWidth="1"/>
    <col min="519" max="519" width="55.5" style="5" bestFit="1" customWidth="1"/>
    <col min="520" max="520" width="42.5" style="5" bestFit="1" customWidth="1"/>
    <col min="521" max="521" width="10.125" style="5" bestFit="1" customWidth="1"/>
    <col min="522" max="522" width="17.75" style="5" customWidth="1"/>
    <col min="523" max="523" width="15.125" style="5" customWidth="1"/>
    <col min="524" max="524" width="22.5" style="5" customWidth="1"/>
    <col min="525" max="724" width="8.75" style="5"/>
    <col min="725" max="725" width="10.75" style="5" customWidth="1"/>
    <col min="726" max="726" width="5.75" style="5" customWidth="1"/>
    <col min="727" max="727" width="10.625" style="5" bestFit="1" customWidth="1"/>
    <col min="728" max="728" width="13.75" style="5" bestFit="1" customWidth="1"/>
    <col min="729" max="729" width="13.75" style="5" customWidth="1"/>
    <col min="730" max="730" width="13.75" style="5" bestFit="1" customWidth="1"/>
    <col min="731" max="731" width="60.5" style="5" bestFit="1" customWidth="1"/>
    <col min="732" max="732" width="12.375" style="5" bestFit="1" customWidth="1"/>
    <col min="733" max="733" width="32.75" style="5" bestFit="1" customWidth="1"/>
    <col min="734" max="734" width="9.5" style="5" bestFit="1" customWidth="1"/>
    <col min="735" max="735" width="12.875" style="5" customWidth="1"/>
    <col min="736" max="736" width="12" style="5" customWidth="1"/>
    <col min="737" max="737" width="16" style="5" bestFit="1" customWidth="1"/>
    <col min="738" max="739" width="12.375" style="5" customWidth="1"/>
    <col min="740" max="740" width="16" style="5" bestFit="1" customWidth="1"/>
    <col min="741" max="741" width="11.125" style="5" bestFit="1" customWidth="1"/>
    <col min="742" max="764" width="8.75" style="5"/>
    <col min="765" max="765" width="10.75" style="5" customWidth="1"/>
    <col min="766" max="766" width="5.125" style="5" bestFit="1" customWidth="1"/>
    <col min="767" max="767" width="11.125" style="5" customWidth="1"/>
    <col min="768" max="768" width="13.75" style="5" customWidth="1"/>
    <col min="769" max="769" width="12.25" style="5" customWidth="1"/>
    <col min="770" max="770" width="17.625" style="5" customWidth="1"/>
    <col min="771" max="771" width="13.5" style="5" customWidth="1"/>
    <col min="772" max="772" width="10.375" style="5" customWidth="1"/>
    <col min="773" max="773" width="12.875" style="5" customWidth="1"/>
    <col min="774" max="774" width="10.375" style="5" customWidth="1"/>
    <col min="775" max="775" width="55.5" style="5" bestFit="1" customWidth="1"/>
    <col min="776" max="776" width="42.5" style="5" bestFit="1" customWidth="1"/>
    <col min="777" max="777" width="10.125" style="5" bestFit="1" customWidth="1"/>
    <col min="778" max="778" width="17.75" style="5" customWidth="1"/>
    <col min="779" max="779" width="15.125" style="5" customWidth="1"/>
    <col min="780" max="780" width="22.5" style="5" customWidth="1"/>
    <col min="781" max="980" width="8.75" style="5"/>
    <col min="981" max="981" width="10.75" style="5" customWidth="1"/>
    <col min="982" max="982" width="5.75" style="5" customWidth="1"/>
    <col min="983" max="983" width="10.625" style="5" bestFit="1" customWidth="1"/>
    <col min="984" max="984" width="13.75" style="5" bestFit="1" customWidth="1"/>
    <col min="985" max="985" width="13.75" style="5" customWidth="1"/>
    <col min="986" max="986" width="13.75" style="5" bestFit="1" customWidth="1"/>
    <col min="987" max="987" width="60.5" style="5" bestFit="1" customWidth="1"/>
    <col min="988" max="988" width="12.375" style="5" bestFit="1" customWidth="1"/>
    <col min="989" max="989" width="32.75" style="5" bestFit="1" customWidth="1"/>
    <col min="990" max="990" width="9.5" style="5" bestFit="1" customWidth="1"/>
    <col min="991" max="991" width="12.875" style="5" customWidth="1"/>
    <col min="992" max="992" width="12" style="5" customWidth="1"/>
    <col min="993" max="993" width="16" style="5" bestFit="1" customWidth="1"/>
    <col min="994" max="995" width="12.375" style="5" customWidth="1"/>
    <col min="996" max="996" width="16" style="5" bestFit="1" customWidth="1"/>
    <col min="997" max="997" width="11.125" style="5" bestFit="1" customWidth="1"/>
    <col min="998" max="1020" width="8.75" style="5"/>
    <col min="1021" max="1021" width="10.75" style="5" customWidth="1"/>
    <col min="1022" max="1022" width="5.125" style="5" bestFit="1" customWidth="1"/>
    <col min="1023" max="1023" width="11.125" style="5" customWidth="1"/>
    <col min="1024" max="1024" width="13.75" style="5" customWidth="1"/>
    <col min="1025" max="1025" width="12.25" style="5" customWidth="1"/>
    <col min="1026" max="1026" width="17.625" style="5" customWidth="1"/>
    <col min="1027" max="1027" width="13.5" style="5" customWidth="1"/>
    <col min="1028" max="1028" width="10.375" style="5" customWidth="1"/>
    <col min="1029" max="1029" width="12.875" style="5" customWidth="1"/>
    <col min="1030" max="1030" width="10.375" style="5" customWidth="1"/>
    <col min="1031" max="1031" width="55.5" style="5" bestFit="1" customWidth="1"/>
    <col min="1032" max="1032" width="42.5" style="5" bestFit="1" customWidth="1"/>
    <col min="1033" max="1033" width="10.125" style="5" bestFit="1" customWidth="1"/>
    <col min="1034" max="1034" width="17.75" style="5" customWidth="1"/>
    <col min="1035" max="1035" width="15.125" style="5" customWidth="1"/>
    <col min="1036" max="1036" width="22.5" style="5" customWidth="1"/>
    <col min="1037" max="1236" width="8.75" style="5"/>
    <col min="1237" max="1237" width="10.75" style="5" customWidth="1"/>
    <col min="1238" max="1238" width="5.75" style="5" customWidth="1"/>
    <col min="1239" max="1239" width="10.625" style="5" bestFit="1" customWidth="1"/>
    <col min="1240" max="1240" width="13.75" style="5" bestFit="1" customWidth="1"/>
    <col min="1241" max="1241" width="13.75" style="5" customWidth="1"/>
    <col min="1242" max="1242" width="13.75" style="5" bestFit="1" customWidth="1"/>
    <col min="1243" max="1243" width="60.5" style="5" bestFit="1" customWidth="1"/>
    <col min="1244" max="1244" width="12.375" style="5" bestFit="1" customWidth="1"/>
    <col min="1245" max="1245" width="32.75" style="5" bestFit="1" customWidth="1"/>
    <col min="1246" max="1246" width="9.5" style="5" bestFit="1" customWidth="1"/>
    <col min="1247" max="1247" width="12.875" style="5" customWidth="1"/>
    <col min="1248" max="1248" width="12" style="5" customWidth="1"/>
    <col min="1249" max="1249" width="16" style="5" bestFit="1" customWidth="1"/>
    <col min="1250" max="1251" width="12.375" style="5" customWidth="1"/>
    <col min="1252" max="1252" width="16" style="5" bestFit="1" customWidth="1"/>
    <col min="1253" max="1253" width="11.125" style="5" bestFit="1" customWidth="1"/>
    <col min="1254" max="1276" width="8.75" style="5"/>
    <col min="1277" max="1277" width="10.75" style="5" customWidth="1"/>
    <col min="1278" max="1278" width="5.125" style="5" bestFit="1" customWidth="1"/>
    <col min="1279" max="1279" width="11.125" style="5" customWidth="1"/>
    <col min="1280" max="1280" width="13.75" style="5" customWidth="1"/>
    <col min="1281" max="1281" width="12.25" style="5" customWidth="1"/>
    <col min="1282" max="1282" width="17.625" style="5" customWidth="1"/>
    <col min="1283" max="1283" width="13.5" style="5" customWidth="1"/>
    <col min="1284" max="1284" width="10.375" style="5" customWidth="1"/>
    <col min="1285" max="1285" width="12.875" style="5" customWidth="1"/>
    <col min="1286" max="1286" width="10.375" style="5" customWidth="1"/>
    <col min="1287" max="1287" width="55.5" style="5" bestFit="1" customWidth="1"/>
    <col min="1288" max="1288" width="42.5" style="5" bestFit="1" customWidth="1"/>
    <col min="1289" max="1289" width="10.125" style="5" bestFit="1" customWidth="1"/>
    <col min="1290" max="1290" width="17.75" style="5" customWidth="1"/>
    <col min="1291" max="1291" width="15.125" style="5" customWidth="1"/>
    <col min="1292" max="1292" width="22.5" style="5" customWidth="1"/>
    <col min="1293" max="1492" width="8.75" style="5"/>
    <col min="1493" max="1493" width="10.75" style="5" customWidth="1"/>
    <col min="1494" max="1494" width="5.75" style="5" customWidth="1"/>
    <col min="1495" max="1495" width="10.625" style="5" bestFit="1" customWidth="1"/>
    <col min="1496" max="1496" width="13.75" style="5" bestFit="1" customWidth="1"/>
    <col min="1497" max="1497" width="13.75" style="5" customWidth="1"/>
    <col min="1498" max="1498" width="13.75" style="5" bestFit="1" customWidth="1"/>
    <col min="1499" max="1499" width="60.5" style="5" bestFit="1" customWidth="1"/>
    <col min="1500" max="1500" width="12.375" style="5" bestFit="1" customWidth="1"/>
    <col min="1501" max="1501" width="32.75" style="5" bestFit="1" customWidth="1"/>
    <col min="1502" max="1502" width="9.5" style="5" bestFit="1" customWidth="1"/>
    <col min="1503" max="1503" width="12.875" style="5" customWidth="1"/>
    <col min="1504" max="1504" width="12" style="5" customWidth="1"/>
    <col min="1505" max="1505" width="16" style="5" bestFit="1" customWidth="1"/>
    <col min="1506" max="1507" width="12.375" style="5" customWidth="1"/>
    <col min="1508" max="1508" width="16" style="5" bestFit="1" customWidth="1"/>
    <col min="1509" max="1509" width="11.125" style="5" bestFit="1" customWidth="1"/>
    <col min="1510" max="1532" width="8.75" style="5"/>
    <col min="1533" max="1533" width="10.75" style="5" customWidth="1"/>
    <col min="1534" max="1534" width="5.125" style="5" bestFit="1" customWidth="1"/>
    <col min="1535" max="1535" width="11.125" style="5" customWidth="1"/>
    <col min="1536" max="1536" width="13.75" style="5" customWidth="1"/>
    <col min="1537" max="1537" width="12.25" style="5" customWidth="1"/>
    <col min="1538" max="1538" width="17.625" style="5" customWidth="1"/>
    <col min="1539" max="1539" width="13.5" style="5" customWidth="1"/>
    <col min="1540" max="1540" width="10.375" style="5" customWidth="1"/>
    <col min="1541" max="1541" width="12.875" style="5" customWidth="1"/>
    <col min="1542" max="1542" width="10.375" style="5" customWidth="1"/>
    <col min="1543" max="1543" width="55.5" style="5" bestFit="1" customWidth="1"/>
    <col min="1544" max="1544" width="42.5" style="5" bestFit="1" customWidth="1"/>
    <col min="1545" max="1545" width="10.125" style="5" bestFit="1" customWidth="1"/>
    <col min="1546" max="1546" width="17.75" style="5" customWidth="1"/>
    <col min="1547" max="1547" width="15.125" style="5" customWidth="1"/>
    <col min="1548" max="1548" width="22.5" style="5" customWidth="1"/>
    <col min="1549" max="1748" width="8.75" style="5"/>
    <col min="1749" max="1749" width="10.75" style="5" customWidth="1"/>
    <col min="1750" max="1750" width="5.75" style="5" customWidth="1"/>
    <col min="1751" max="1751" width="10.625" style="5" bestFit="1" customWidth="1"/>
    <col min="1752" max="1752" width="13.75" style="5" bestFit="1" customWidth="1"/>
    <col min="1753" max="1753" width="13.75" style="5" customWidth="1"/>
    <col min="1754" max="1754" width="13.75" style="5" bestFit="1" customWidth="1"/>
    <col min="1755" max="1755" width="60.5" style="5" bestFit="1" customWidth="1"/>
    <col min="1756" max="1756" width="12.375" style="5" bestFit="1" customWidth="1"/>
    <col min="1757" max="1757" width="32.75" style="5" bestFit="1" customWidth="1"/>
    <col min="1758" max="1758" width="9.5" style="5" bestFit="1" customWidth="1"/>
    <col min="1759" max="1759" width="12.875" style="5" customWidth="1"/>
    <col min="1760" max="1760" width="12" style="5" customWidth="1"/>
    <col min="1761" max="1761" width="16" style="5" bestFit="1" customWidth="1"/>
    <col min="1762" max="1763" width="12.375" style="5" customWidth="1"/>
    <col min="1764" max="1764" width="16" style="5" bestFit="1" customWidth="1"/>
    <col min="1765" max="1765" width="11.125" style="5" bestFit="1" customWidth="1"/>
    <col min="1766" max="1788" width="8.75" style="5"/>
    <col min="1789" max="1789" width="10.75" style="5" customWidth="1"/>
    <col min="1790" max="1790" width="5.125" style="5" bestFit="1" customWidth="1"/>
    <col min="1791" max="1791" width="11.125" style="5" customWidth="1"/>
    <col min="1792" max="1792" width="13.75" style="5" customWidth="1"/>
    <col min="1793" max="1793" width="12.25" style="5" customWidth="1"/>
    <col min="1794" max="1794" width="17.625" style="5" customWidth="1"/>
    <col min="1795" max="1795" width="13.5" style="5" customWidth="1"/>
    <col min="1796" max="1796" width="10.375" style="5" customWidth="1"/>
    <col min="1797" max="1797" width="12.875" style="5" customWidth="1"/>
    <col min="1798" max="1798" width="10.375" style="5" customWidth="1"/>
    <col min="1799" max="1799" width="55.5" style="5" bestFit="1" customWidth="1"/>
    <col min="1800" max="1800" width="42.5" style="5" bestFit="1" customWidth="1"/>
    <col min="1801" max="1801" width="10.125" style="5" bestFit="1" customWidth="1"/>
    <col min="1802" max="1802" width="17.75" style="5" customWidth="1"/>
    <col min="1803" max="1803" width="15.125" style="5" customWidth="1"/>
    <col min="1804" max="1804" width="22.5" style="5" customWidth="1"/>
    <col min="1805" max="2004" width="8.75" style="5"/>
    <col min="2005" max="2005" width="10.75" style="5" customWidth="1"/>
    <col min="2006" max="2006" width="5.75" style="5" customWidth="1"/>
    <col min="2007" max="2007" width="10.625" style="5" bestFit="1" customWidth="1"/>
    <col min="2008" max="2008" width="13.75" style="5" bestFit="1" customWidth="1"/>
    <col min="2009" max="2009" width="13.75" style="5" customWidth="1"/>
    <col min="2010" max="2010" width="13.75" style="5" bestFit="1" customWidth="1"/>
    <col min="2011" max="2011" width="60.5" style="5" bestFit="1" customWidth="1"/>
    <col min="2012" max="2012" width="12.375" style="5" bestFit="1" customWidth="1"/>
    <col min="2013" max="2013" width="32.75" style="5" bestFit="1" customWidth="1"/>
    <col min="2014" max="2014" width="9.5" style="5" bestFit="1" customWidth="1"/>
    <col min="2015" max="2015" width="12.875" style="5" customWidth="1"/>
    <col min="2016" max="2016" width="12" style="5" customWidth="1"/>
    <col min="2017" max="2017" width="16" style="5" bestFit="1" customWidth="1"/>
    <col min="2018" max="2019" width="12.375" style="5" customWidth="1"/>
    <col min="2020" max="2020" width="16" style="5" bestFit="1" customWidth="1"/>
    <col min="2021" max="2021" width="11.125" style="5" bestFit="1" customWidth="1"/>
    <col min="2022" max="2044" width="8.75" style="5"/>
    <col min="2045" max="2045" width="10.75" style="5" customWidth="1"/>
    <col min="2046" max="2046" width="5.125" style="5" bestFit="1" customWidth="1"/>
    <col min="2047" max="2047" width="11.125" style="5" customWidth="1"/>
    <col min="2048" max="2048" width="13.75" style="5" customWidth="1"/>
    <col min="2049" max="2049" width="12.25" style="5" customWidth="1"/>
    <col min="2050" max="2050" width="17.625" style="5" customWidth="1"/>
    <col min="2051" max="2051" width="13.5" style="5" customWidth="1"/>
    <col min="2052" max="2052" width="10.375" style="5" customWidth="1"/>
    <col min="2053" max="2053" width="12.875" style="5" customWidth="1"/>
    <col min="2054" max="2054" width="10.375" style="5" customWidth="1"/>
    <col min="2055" max="2055" width="55.5" style="5" bestFit="1" customWidth="1"/>
    <col min="2056" max="2056" width="42.5" style="5" bestFit="1" customWidth="1"/>
    <col min="2057" max="2057" width="10.125" style="5" bestFit="1" customWidth="1"/>
    <col min="2058" max="2058" width="17.75" style="5" customWidth="1"/>
    <col min="2059" max="2059" width="15.125" style="5" customWidth="1"/>
    <col min="2060" max="2060" width="22.5" style="5" customWidth="1"/>
    <col min="2061" max="2260" width="8.75" style="5"/>
    <col min="2261" max="2261" width="10.75" style="5" customWidth="1"/>
    <col min="2262" max="2262" width="5.75" style="5" customWidth="1"/>
    <col min="2263" max="2263" width="10.625" style="5" bestFit="1" customWidth="1"/>
    <col min="2264" max="2264" width="13.75" style="5" bestFit="1" customWidth="1"/>
    <col min="2265" max="2265" width="13.75" style="5" customWidth="1"/>
    <col min="2266" max="2266" width="13.75" style="5" bestFit="1" customWidth="1"/>
    <col min="2267" max="2267" width="60.5" style="5" bestFit="1" customWidth="1"/>
    <col min="2268" max="2268" width="12.375" style="5" bestFit="1" customWidth="1"/>
    <col min="2269" max="2269" width="32.75" style="5" bestFit="1" customWidth="1"/>
    <col min="2270" max="2270" width="9.5" style="5" bestFit="1" customWidth="1"/>
    <col min="2271" max="2271" width="12.875" style="5" customWidth="1"/>
    <col min="2272" max="2272" width="12" style="5" customWidth="1"/>
    <col min="2273" max="2273" width="16" style="5" bestFit="1" customWidth="1"/>
    <col min="2274" max="2275" width="12.375" style="5" customWidth="1"/>
    <col min="2276" max="2276" width="16" style="5" bestFit="1" customWidth="1"/>
    <col min="2277" max="2277" width="11.125" style="5" bestFit="1" customWidth="1"/>
    <col min="2278" max="2300" width="8.75" style="5"/>
    <col min="2301" max="2301" width="10.75" style="5" customWidth="1"/>
    <col min="2302" max="2302" width="5.125" style="5" bestFit="1" customWidth="1"/>
    <col min="2303" max="2303" width="11.125" style="5" customWidth="1"/>
    <col min="2304" max="2304" width="13.75" style="5" customWidth="1"/>
    <col min="2305" max="2305" width="12.25" style="5" customWidth="1"/>
    <col min="2306" max="2306" width="17.625" style="5" customWidth="1"/>
    <col min="2307" max="2307" width="13.5" style="5" customWidth="1"/>
    <col min="2308" max="2308" width="10.375" style="5" customWidth="1"/>
    <col min="2309" max="2309" width="12.875" style="5" customWidth="1"/>
    <col min="2310" max="2310" width="10.375" style="5" customWidth="1"/>
    <col min="2311" max="2311" width="55.5" style="5" bestFit="1" customWidth="1"/>
    <col min="2312" max="2312" width="42.5" style="5" bestFit="1" customWidth="1"/>
    <col min="2313" max="2313" width="10.125" style="5" bestFit="1" customWidth="1"/>
    <col min="2314" max="2314" width="17.75" style="5" customWidth="1"/>
    <col min="2315" max="2315" width="15.125" style="5" customWidth="1"/>
    <col min="2316" max="2316" width="22.5" style="5" customWidth="1"/>
    <col min="2317" max="2516" width="8.75" style="5"/>
    <col min="2517" max="2517" width="10.75" style="5" customWidth="1"/>
    <col min="2518" max="2518" width="5.75" style="5" customWidth="1"/>
    <col min="2519" max="2519" width="10.625" style="5" bestFit="1" customWidth="1"/>
    <col min="2520" max="2520" width="13.75" style="5" bestFit="1" customWidth="1"/>
    <col min="2521" max="2521" width="13.75" style="5" customWidth="1"/>
    <col min="2522" max="2522" width="13.75" style="5" bestFit="1" customWidth="1"/>
    <col min="2523" max="2523" width="60.5" style="5" bestFit="1" customWidth="1"/>
    <col min="2524" max="2524" width="12.375" style="5" bestFit="1" customWidth="1"/>
    <col min="2525" max="2525" width="32.75" style="5" bestFit="1" customWidth="1"/>
    <col min="2526" max="2526" width="9.5" style="5" bestFit="1" customWidth="1"/>
    <col min="2527" max="2527" width="12.875" style="5" customWidth="1"/>
    <col min="2528" max="2528" width="12" style="5" customWidth="1"/>
    <col min="2529" max="2529" width="16" style="5" bestFit="1" customWidth="1"/>
    <col min="2530" max="2531" width="12.375" style="5" customWidth="1"/>
    <col min="2532" max="2532" width="16" style="5" bestFit="1" customWidth="1"/>
    <col min="2533" max="2533" width="11.125" style="5" bestFit="1" customWidth="1"/>
    <col min="2534" max="2556" width="8.75" style="5"/>
    <col min="2557" max="2557" width="10.75" style="5" customWidth="1"/>
    <col min="2558" max="2558" width="5.125" style="5" bestFit="1" customWidth="1"/>
    <col min="2559" max="2559" width="11.125" style="5" customWidth="1"/>
    <col min="2560" max="2560" width="13.75" style="5" customWidth="1"/>
    <col min="2561" max="2561" width="12.25" style="5" customWidth="1"/>
    <col min="2562" max="2562" width="17.625" style="5" customWidth="1"/>
    <col min="2563" max="2563" width="13.5" style="5" customWidth="1"/>
    <col min="2564" max="2564" width="10.375" style="5" customWidth="1"/>
    <col min="2565" max="2565" width="12.875" style="5" customWidth="1"/>
    <col min="2566" max="2566" width="10.375" style="5" customWidth="1"/>
    <col min="2567" max="2567" width="55.5" style="5" bestFit="1" customWidth="1"/>
    <col min="2568" max="2568" width="42.5" style="5" bestFit="1" customWidth="1"/>
    <col min="2569" max="2569" width="10.125" style="5" bestFit="1" customWidth="1"/>
    <col min="2570" max="2570" width="17.75" style="5" customWidth="1"/>
    <col min="2571" max="2571" width="15.125" style="5" customWidth="1"/>
    <col min="2572" max="2572" width="22.5" style="5" customWidth="1"/>
    <col min="2573" max="2772" width="8.75" style="5"/>
    <col min="2773" max="2773" width="10.75" style="5" customWidth="1"/>
    <col min="2774" max="2774" width="5.75" style="5" customWidth="1"/>
    <col min="2775" max="2775" width="10.625" style="5" bestFit="1" customWidth="1"/>
    <col min="2776" max="2776" width="13.75" style="5" bestFit="1" customWidth="1"/>
    <col min="2777" max="2777" width="13.75" style="5" customWidth="1"/>
    <col min="2778" max="2778" width="13.75" style="5" bestFit="1" customWidth="1"/>
    <col min="2779" max="2779" width="60.5" style="5" bestFit="1" customWidth="1"/>
    <col min="2780" max="2780" width="12.375" style="5" bestFit="1" customWidth="1"/>
    <col min="2781" max="2781" width="32.75" style="5" bestFit="1" customWidth="1"/>
    <col min="2782" max="2782" width="9.5" style="5" bestFit="1" customWidth="1"/>
    <col min="2783" max="2783" width="12.875" style="5" customWidth="1"/>
    <col min="2784" max="2784" width="12" style="5" customWidth="1"/>
    <col min="2785" max="2785" width="16" style="5" bestFit="1" customWidth="1"/>
    <col min="2786" max="2787" width="12.375" style="5" customWidth="1"/>
    <col min="2788" max="2788" width="16" style="5" bestFit="1" customWidth="1"/>
    <col min="2789" max="2789" width="11.125" style="5" bestFit="1" customWidth="1"/>
    <col min="2790" max="2812" width="8.75" style="5"/>
    <col min="2813" max="2813" width="10.75" style="5" customWidth="1"/>
    <col min="2814" max="2814" width="5.125" style="5" bestFit="1" customWidth="1"/>
    <col min="2815" max="2815" width="11.125" style="5" customWidth="1"/>
    <col min="2816" max="2816" width="13.75" style="5" customWidth="1"/>
    <col min="2817" max="2817" width="12.25" style="5" customWidth="1"/>
    <col min="2818" max="2818" width="17.625" style="5" customWidth="1"/>
    <col min="2819" max="2819" width="13.5" style="5" customWidth="1"/>
    <col min="2820" max="2820" width="10.375" style="5" customWidth="1"/>
    <col min="2821" max="2821" width="12.875" style="5" customWidth="1"/>
    <col min="2822" max="2822" width="10.375" style="5" customWidth="1"/>
    <col min="2823" max="2823" width="55.5" style="5" bestFit="1" customWidth="1"/>
    <col min="2824" max="2824" width="42.5" style="5" bestFit="1" customWidth="1"/>
    <col min="2825" max="2825" width="10.125" style="5" bestFit="1" customWidth="1"/>
    <col min="2826" max="2826" width="17.75" style="5" customWidth="1"/>
    <col min="2827" max="2827" width="15.125" style="5" customWidth="1"/>
    <col min="2828" max="2828" width="22.5" style="5" customWidth="1"/>
    <col min="2829" max="3028" width="8.75" style="5"/>
    <col min="3029" max="3029" width="10.75" style="5" customWidth="1"/>
    <col min="3030" max="3030" width="5.75" style="5" customWidth="1"/>
    <col min="3031" max="3031" width="10.625" style="5" bestFit="1" customWidth="1"/>
    <col min="3032" max="3032" width="13.75" style="5" bestFit="1" customWidth="1"/>
    <col min="3033" max="3033" width="13.75" style="5" customWidth="1"/>
    <col min="3034" max="3034" width="13.75" style="5" bestFit="1" customWidth="1"/>
    <col min="3035" max="3035" width="60.5" style="5" bestFit="1" customWidth="1"/>
    <col min="3036" max="3036" width="12.375" style="5" bestFit="1" customWidth="1"/>
    <col min="3037" max="3037" width="32.75" style="5" bestFit="1" customWidth="1"/>
    <col min="3038" max="3038" width="9.5" style="5" bestFit="1" customWidth="1"/>
    <col min="3039" max="3039" width="12.875" style="5" customWidth="1"/>
    <col min="3040" max="3040" width="12" style="5" customWidth="1"/>
    <col min="3041" max="3041" width="16" style="5" bestFit="1" customWidth="1"/>
    <col min="3042" max="3043" width="12.375" style="5" customWidth="1"/>
    <col min="3044" max="3044" width="16" style="5" bestFit="1" customWidth="1"/>
    <col min="3045" max="3045" width="11.125" style="5" bestFit="1" customWidth="1"/>
    <col min="3046" max="3068" width="8.75" style="5"/>
    <col min="3069" max="3069" width="10.75" style="5" customWidth="1"/>
    <col min="3070" max="3070" width="5.125" style="5" bestFit="1" customWidth="1"/>
    <col min="3071" max="3071" width="11.125" style="5" customWidth="1"/>
    <col min="3072" max="3072" width="13.75" style="5" customWidth="1"/>
    <col min="3073" max="3073" width="12.25" style="5" customWidth="1"/>
    <col min="3074" max="3074" width="17.625" style="5" customWidth="1"/>
    <col min="3075" max="3075" width="13.5" style="5" customWidth="1"/>
    <col min="3076" max="3076" width="10.375" style="5" customWidth="1"/>
    <col min="3077" max="3077" width="12.875" style="5" customWidth="1"/>
    <col min="3078" max="3078" width="10.375" style="5" customWidth="1"/>
    <col min="3079" max="3079" width="55.5" style="5" bestFit="1" customWidth="1"/>
    <col min="3080" max="3080" width="42.5" style="5" bestFit="1" customWidth="1"/>
    <col min="3081" max="3081" width="10.125" style="5" bestFit="1" customWidth="1"/>
    <col min="3082" max="3082" width="17.75" style="5" customWidth="1"/>
    <col min="3083" max="3083" width="15.125" style="5" customWidth="1"/>
    <col min="3084" max="3084" width="22.5" style="5" customWidth="1"/>
    <col min="3085" max="3284" width="8.75" style="5"/>
    <col min="3285" max="3285" width="10.75" style="5" customWidth="1"/>
    <col min="3286" max="3286" width="5.75" style="5" customWidth="1"/>
    <col min="3287" max="3287" width="10.625" style="5" bestFit="1" customWidth="1"/>
    <col min="3288" max="3288" width="13.75" style="5" bestFit="1" customWidth="1"/>
    <col min="3289" max="3289" width="13.75" style="5" customWidth="1"/>
    <col min="3290" max="3290" width="13.75" style="5" bestFit="1" customWidth="1"/>
    <col min="3291" max="3291" width="60.5" style="5" bestFit="1" customWidth="1"/>
    <col min="3292" max="3292" width="12.375" style="5" bestFit="1" customWidth="1"/>
    <col min="3293" max="3293" width="32.75" style="5" bestFit="1" customWidth="1"/>
    <col min="3294" max="3294" width="9.5" style="5" bestFit="1" customWidth="1"/>
    <col min="3295" max="3295" width="12.875" style="5" customWidth="1"/>
    <col min="3296" max="3296" width="12" style="5" customWidth="1"/>
    <col min="3297" max="3297" width="16" style="5" bestFit="1" customWidth="1"/>
    <col min="3298" max="3299" width="12.375" style="5" customWidth="1"/>
    <col min="3300" max="3300" width="16" style="5" bestFit="1" customWidth="1"/>
    <col min="3301" max="3301" width="11.125" style="5" bestFit="1" customWidth="1"/>
    <col min="3302" max="3324" width="8.75" style="5"/>
    <col min="3325" max="3325" width="10.75" style="5" customWidth="1"/>
    <col min="3326" max="3326" width="5.125" style="5" bestFit="1" customWidth="1"/>
    <col min="3327" max="3327" width="11.125" style="5" customWidth="1"/>
    <col min="3328" max="3328" width="13.75" style="5" customWidth="1"/>
    <col min="3329" max="3329" width="12.25" style="5" customWidth="1"/>
    <col min="3330" max="3330" width="17.625" style="5" customWidth="1"/>
    <col min="3331" max="3331" width="13.5" style="5" customWidth="1"/>
    <col min="3332" max="3332" width="10.375" style="5" customWidth="1"/>
    <col min="3333" max="3333" width="12.875" style="5" customWidth="1"/>
    <col min="3334" max="3334" width="10.375" style="5" customWidth="1"/>
    <col min="3335" max="3335" width="55.5" style="5" bestFit="1" customWidth="1"/>
    <col min="3336" max="3336" width="42.5" style="5" bestFit="1" customWidth="1"/>
    <col min="3337" max="3337" width="10.125" style="5" bestFit="1" customWidth="1"/>
    <col min="3338" max="3338" width="17.75" style="5" customWidth="1"/>
    <col min="3339" max="3339" width="15.125" style="5" customWidth="1"/>
    <col min="3340" max="3340" width="22.5" style="5" customWidth="1"/>
    <col min="3341" max="3540" width="8.75" style="5"/>
    <col min="3541" max="3541" width="10.75" style="5" customWidth="1"/>
    <col min="3542" max="3542" width="5.75" style="5" customWidth="1"/>
    <col min="3543" max="3543" width="10.625" style="5" bestFit="1" customWidth="1"/>
    <col min="3544" max="3544" width="13.75" style="5" bestFit="1" customWidth="1"/>
    <col min="3545" max="3545" width="13.75" style="5" customWidth="1"/>
    <col min="3546" max="3546" width="13.75" style="5" bestFit="1" customWidth="1"/>
    <col min="3547" max="3547" width="60.5" style="5" bestFit="1" customWidth="1"/>
    <col min="3548" max="3548" width="12.375" style="5" bestFit="1" customWidth="1"/>
    <col min="3549" max="3549" width="32.75" style="5" bestFit="1" customWidth="1"/>
    <col min="3550" max="3550" width="9.5" style="5" bestFit="1" customWidth="1"/>
    <col min="3551" max="3551" width="12.875" style="5" customWidth="1"/>
    <col min="3552" max="3552" width="12" style="5" customWidth="1"/>
    <col min="3553" max="3553" width="16" style="5" bestFit="1" customWidth="1"/>
    <col min="3554" max="3555" width="12.375" style="5" customWidth="1"/>
    <col min="3556" max="3556" width="16" style="5" bestFit="1" customWidth="1"/>
    <col min="3557" max="3557" width="11.125" style="5" bestFit="1" customWidth="1"/>
    <col min="3558" max="3580" width="8.75" style="5"/>
    <col min="3581" max="3581" width="10.75" style="5" customWidth="1"/>
    <col min="3582" max="3582" width="5.125" style="5" bestFit="1" customWidth="1"/>
    <col min="3583" max="3583" width="11.125" style="5" customWidth="1"/>
    <col min="3584" max="3584" width="13.75" style="5" customWidth="1"/>
    <col min="3585" max="3585" width="12.25" style="5" customWidth="1"/>
    <col min="3586" max="3586" width="17.625" style="5" customWidth="1"/>
    <col min="3587" max="3587" width="13.5" style="5" customWidth="1"/>
    <col min="3588" max="3588" width="10.375" style="5" customWidth="1"/>
    <col min="3589" max="3589" width="12.875" style="5" customWidth="1"/>
    <col min="3590" max="3590" width="10.375" style="5" customWidth="1"/>
    <col min="3591" max="3591" width="55.5" style="5" bestFit="1" customWidth="1"/>
    <col min="3592" max="3592" width="42.5" style="5" bestFit="1" customWidth="1"/>
    <col min="3593" max="3593" width="10.125" style="5" bestFit="1" customWidth="1"/>
    <col min="3594" max="3594" width="17.75" style="5" customWidth="1"/>
    <col min="3595" max="3595" width="15.125" style="5" customWidth="1"/>
    <col min="3596" max="3596" width="22.5" style="5" customWidth="1"/>
    <col min="3597" max="3796" width="8.75" style="5"/>
    <col min="3797" max="3797" width="10.75" style="5" customWidth="1"/>
    <col min="3798" max="3798" width="5.75" style="5" customWidth="1"/>
    <col min="3799" max="3799" width="10.625" style="5" bestFit="1" customWidth="1"/>
    <col min="3800" max="3800" width="13.75" style="5" bestFit="1" customWidth="1"/>
    <col min="3801" max="3801" width="13.75" style="5" customWidth="1"/>
    <col min="3802" max="3802" width="13.75" style="5" bestFit="1" customWidth="1"/>
    <col min="3803" max="3803" width="60.5" style="5" bestFit="1" customWidth="1"/>
    <col min="3804" max="3804" width="12.375" style="5" bestFit="1" customWidth="1"/>
    <col min="3805" max="3805" width="32.75" style="5" bestFit="1" customWidth="1"/>
    <col min="3806" max="3806" width="9.5" style="5" bestFit="1" customWidth="1"/>
    <col min="3807" max="3807" width="12.875" style="5" customWidth="1"/>
    <col min="3808" max="3808" width="12" style="5" customWidth="1"/>
    <col min="3809" max="3809" width="16" style="5" bestFit="1" customWidth="1"/>
    <col min="3810" max="3811" width="12.375" style="5" customWidth="1"/>
    <col min="3812" max="3812" width="16" style="5" bestFit="1" customWidth="1"/>
    <col min="3813" max="3813" width="11.125" style="5" bestFit="1" customWidth="1"/>
    <col min="3814" max="3836" width="8.75" style="5"/>
    <col min="3837" max="3837" width="10.75" style="5" customWidth="1"/>
    <col min="3838" max="3838" width="5.125" style="5" bestFit="1" customWidth="1"/>
    <col min="3839" max="3839" width="11.125" style="5" customWidth="1"/>
    <col min="3840" max="3840" width="13.75" style="5" customWidth="1"/>
    <col min="3841" max="3841" width="12.25" style="5" customWidth="1"/>
    <col min="3842" max="3842" width="17.625" style="5" customWidth="1"/>
    <col min="3843" max="3843" width="13.5" style="5" customWidth="1"/>
    <col min="3844" max="3844" width="10.375" style="5" customWidth="1"/>
    <col min="3845" max="3845" width="12.875" style="5" customWidth="1"/>
    <col min="3846" max="3846" width="10.375" style="5" customWidth="1"/>
    <col min="3847" max="3847" width="55.5" style="5" bestFit="1" customWidth="1"/>
    <col min="3848" max="3848" width="42.5" style="5" bestFit="1" customWidth="1"/>
    <col min="3849" max="3849" width="10.125" style="5" bestFit="1" customWidth="1"/>
    <col min="3850" max="3850" width="17.75" style="5" customWidth="1"/>
    <col min="3851" max="3851" width="15.125" style="5" customWidth="1"/>
    <col min="3852" max="3852" width="22.5" style="5" customWidth="1"/>
    <col min="3853" max="4052" width="8.75" style="5"/>
    <col min="4053" max="4053" width="10.75" style="5" customWidth="1"/>
    <col min="4054" max="4054" width="5.75" style="5" customWidth="1"/>
    <col min="4055" max="4055" width="10.625" style="5" bestFit="1" customWidth="1"/>
    <col min="4056" max="4056" width="13.75" style="5" bestFit="1" customWidth="1"/>
    <col min="4057" max="4057" width="13.75" style="5" customWidth="1"/>
    <col min="4058" max="4058" width="13.75" style="5" bestFit="1" customWidth="1"/>
    <col min="4059" max="4059" width="60.5" style="5" bestFit="1" customWidth="1"/>
    <col min="4060" max="4060" width="12.375" style="5" bestFit="1" customWidth="1"/>
    <col min="4061" max="4061" width="32.75" style="5" bestFit="1" customWidth="1"/>
    <col min="4062" max="4062" width="9.5" style="5" bestFit="1" customWidth="1"/>
    <col min="4063" max="4063" width="12.875" style="5" customWidth="1"/>
    <col min="4064" max="4064" width="12" style="5" customWidth="1"/>
    <col min="4065" max="4065" width="16" style="5" bestFit="1" customWidth="1"/>
    <col min="4066" max="4067" width="12.375" style="5" customWidth="1"/>
    <col min="4068" max="4068" width="16" style="5" bestFit="1" customWidth="1"/>
    <col min="4069" max="4069" width="11.125" style="5" bestFit="1" customWidth="1"/>
    <col min="4070" max="4092" width="8.75" style="5"/>
    <col min="4093" max="4093" width="10.75" style="5" customWidth="1"/>
    <col min="4094" max="4094" width="5.125" style="5" bestFit="1" customWidth="1"/>
    <col min="4095" max="4095" width="11.125" style="5" customWidth="1"/>
    <col min="4096" max="4096" width="13.75" style="5" customWidth="1"/>
    <col min="4097" max="4097" width="12.25" style="5" customWidth="1"/>
    <col min="4098" max="4098" width="17.625" style="5" customWidth="1"/>
    <col min="4099" max="4099" width="13.5" style="5" customWidth="1"/>
    <col min="4100" max="4100" width="10.375" style="5" customWidth="1"/>
    <col min="4101" max="4101" width="12.875" style="5" customWidth="1"/>
    <col min="4102" max="4102" width="10.375" style="5" customWidth="1"/>
    <col min="4103" max="4103" width="55.5" style="5" bestFit="1" customWidth="1"/>
    <col min="4104" max="4104" width="42.5" style="5" bestFit="1" customWidth="1"/>
    <col min="4105" max="4105" width="10.125" style="5" bestFit="1" customWidth="1"/>
    <col min="4106" max="4106" width="17.75" style="5" customWidth="1"/>
    <col min="4107" max="4107" width="15.125" style="5" customWidth="1"/>
    <col min="4108" max="4108" width="22.5" style="5" customWidth="1"/>
    <col min="4109" max="4308" width="8.75" style="5"/>
    <col min="4309" max="4309" width="10.75" style="5" customWidth="1"/>
    <col min="4310" max="4310" width="5.75" style="5" customWidth="1"/>
    <col min="4311" max="4311" width="10.625" style="5" bestFit="1" customWidth="1"/>
    <col min="4312" max="4312" width="13.75" style="5" bestFit="1" customWidth="1"/>
    <col min="4313" max="4313" width="13.75" style="5" customWidth="1"/>
    <col min="4314" max="4314" width="13.75" style="5" bestFit="1" customWidth="1"/>
    <col min="4315" max="4315" width="60.5" style="5" bestFit="1" customWidth="1"/>
    <col min="4316" max="4316" width="12.375" style="5" bestFit="1" customWidth="1"/>
    <col min="4317" max="4317" width="32.75" style="5" bestFit="1" customWidth="1"/>
    <col min="4318" max="4318" width="9.5" style="5" bestFit="1" customWidth="1"/>
    <col min="4319" max="4319" width="12.875" style="5" customWidth="1"/>
    <col min="4320" max="4320" width="12" style="5" customWidth="1"/>
    <col min="4321" max="4321" width="16" style="5" bestFit="1" customWidth="1"/>
    <col min="4322" max="4323" width="12.375" style="5" customWidth="1"/>
    <col min="4324" max="4324" width="16" style="5" bestFit="1" customWidth="1"/>
    <col min="4325" max="4325" width="11.125" style="5" bestFit="1" customWidth="1"/>
    <col min="4326" max="4348" width="8.75" style="5"/>
    <col min="4349" max="4349" width="10.75" style="5" customWidth="1"/>
    <col min="4350" max="4350" width="5.125" style="5" bestFit="1" customWidth="1"/>
    <col min="4351" max="4351" width="11.125" style="5" customWidth="1"/>
    <col min="4352" max="4352" width="13.75" style="5" customWidth="1"/>
    <col min="4353" max="4353" width="12.25" style="5" customWidth="1"/>
    <col min="4354" max="4354" width="17.625" style="5" customWidth="1"/>
    <col min="4355" max="4355" width="13.5" style="5" customWidth="1"/>
    <col min="4356" max="4356" width="10.375" style="5" customWidth="1"/>
    <col min="4357" max="4357" width="12.875" style="5" customWidth="1"/>
    <col min="4358" max="4358" width="10.375" style="5" customWidth="1"/>
    <col min="4359" max="4359" width="55.5" style="5" bestFit="1" customWidth="1"/>
    <col min="4360" max="4360" width="42.5" style="5" bestFit="1" customWidth="1"/>
    <col min="4361" max="4361" width="10.125" style="5" bestFit="1" customWidth="1"/>
    <col min="4362" max="4362" width="17.75" style="5" customWidth="1"/>
    <col min="4363" max="4363" width="15.125" style="5" customWidth="1"/>
    <col min="4364" max="4364" width="22.5" style="5" customWidth="1"/>
    <col min="4365" max="4564" width="8.75" style="5"/>
    <col min="4565" max="4565" width="10.75" style="5" customWidth="1"/>
    <col min="4566" max="4566" width="5.75" style="5" customWidth="1"/>
    <col min="4567" max="4567" width="10.625" style="5" bestFit="1" customWidth="1"/>
    <col min="4568" max="4568" width="13.75" style="5" bestFit="1" customWidth="1"/>
    <col min="4569" max="4569" width="13.75" style="5" customWidth="1"/>
    <col min="4570" max="4570" width="13.75" style="5" bestFit="1" customWidth="1"/>
    <col min="4571" max="4571" width="60.5" style="5" bestFit="1" customWidth="1"/>
    <col min="4572" max="4572" width="12.375" style="5" bestFit="1" customWidth="1"/>
    <col min="4573" max="4573" width="32.75" style="5" bestFit="1" customWidth="1"/>
    <col min="4574" max="4574" width="9.5" style="5" bestFit="1" customWidth="1"/>
    <col min="4575" max="4575" width="12.875" style="5" customWidth="1"/>
    <col min="4576" max="4576" width="12" style="5" customWidth="1"/>
    <col min="4577" max="4577" width="16" style="5" bestFit="1" customWidth="1"/>
    <col min="4578" max="4579" width="12.375" style="5" customWidth="1"/>
    <col min="4580" max="4580" width="16" style="5" bestFit="1" customWidth="1"/>
    <col min="4581" max="4581" width="11.125" style="5" bestFit="1" customWidth="1"/>
    <col min="4582" max="4604" width="8.75" style="5"/>
    <col min="4605" max="4605" width="10.75" style="5" customWidth="1"/>
    <col min="4606" max="4606" width="5.125" style="5" bestFit="1" customWidth="1"/>
    <col min="4607" max="4607" width="11.125" style="5" customWidth="1"/>
    <col min="4608" max="4608" width="13.75" style="5" customWidth="1"/>
    <col min="4609" max="4609" width="12.25" style="5" customWidth="1"/>
    <col min="4610" max="4610" width="17.625" style="5" customWidth="1"/>
    <col min="4611" max="4611" width="13.5" style="5" customWidth="1"/>
    <col min="4612" max="4612" width="10.375" style="5" customWidth="1"/>
    <col min="4613" max="4613" width="12.875" style="5" customWidth="1"/>
    <col min="4614" max="4614" width="10.375" style="5" customWidth="1"/>
    <col min="4615" max="4615" width="55.5" style="5" bestFit="1" customWidth="1"/>
    <col min="4616" max="4616" width="42.5" style="5" bestFit="1" customWidth="1"/>
    <col min="4617" max="4617" width="10.125" style="5" bestFit="1" customWidth="1"/>
    <col min="4618" max="4618" width="17.75" style="5" customWidth="1"/>
    <col min="4619" max="4619" width="15.125" style="5" customWidth="1"/>
    <col min="4620" max="4620" width="22.5" style="5" customWidth="1"/>
    <col min="4621" max="4820" width="8.75" style="5"/>
    <col min="4821" max="4821" width="10.75" style="5" customWidth="1"/>
    <col min="4822" max="4822" width="5.75" style="5" customWidth="1"/>
    <col min="4823" max="4823" width="10.625" style="5" bestFit="1" customWidth="1"/>
    <col min="4824" max="4824" width="13.75" style="5" bestFit="1" customWidth="1"/>
    <col min="4825" max="4825" width="13.75" style="5" customWidth="1"/>
    <col min="4826" max="4826" width="13.75" style="5" bestFit="1" customWidth="1"/>
    <col min="4827" max="4827" width="60.5" style="5" bestFit="1" customWidth="1"/>
    <col min="4828" max="4828" width="12.375" style="5" bestFit="1" customWidth="1"/>
    <col min="4829" max="4829" width="32.75" style="5" bestFit="1" customWidth="1"/>
    <col min="4830" max="4830" width="9.5" style="5" bestFit="1" customWidth="1"/>
    <col min="4831" max="4831" width="12.875" style="5" customWidth="1"/>
    <col min="4832" max="4832" width="12" style="5" customWidth="1"/>
    <col min="4833" max="4833" width="16" style="5" bestFit="1" customWidth="1"/>
    <col min="4834" max="4835" width="12.375" style="5" customWidth="1"/>
    <col min="4836" max="4836" width="16" style="5" bestFit="1" customWidth="1"/>
    <col min="4837" max="4837" width="11.125" style="5" bestFit="1" customWidth="1"/>
    <col min="4838" max="4860" width="8.75" style="5"/>
    <col min="4861" max="4861" width="10.75" style="5" customWidth="1"/>
    <col min="4862" max="4862" width="5.125" style="5" bestFit="1" customWidth="1"/>
    <col min="4863" max="4863" width="11.125" style="5" customWidth="1"/>
    <col min="4864" max="4864" width="13.75" style="5" customWidth="1"/>
    <col min="4865" max="4865" width="12.25" style="5" customWidth="1"/>
    <col min="4866" max="4866" width="17.625" style="5" customWidth="1"/>
    <col min="4867" max="4867" width="13.5" style="5" customWidth="1"/>
    <col min="4868" max="4868" width="10.375" style="5" customWidth="1"/>
    <col min="4869" max="4869" width="12.875" style="5" customWidth="1"/>
    <col min="4870" max="4870" width="10.375" style="5" customWidth="1"/>
    <col min="4871" max="4871" width="55.5" style="5" bestFit="1" customWidth="1"/>
    <col min="4872" max="4872" width="42.5" style="5" bestFit="1" customWidth="1"/>
    <col min="4873" max="4873" width="10.125" style="5" bestFit="1" customWidth="1"/>
    <col min="4874" max="4874" width="17.75" style="5" customWidth="1"/>
    <col min="4875" max="4875" width="15.125" style="5" customWidth="1"/>
    <col min="4876" max="4876" width="22.5" style="5" customWidth="1"/>
    <col min="4877" max="5076" width="8.75" style="5"/>
    <col min="5077" max="5077" width="10.75" style="5" customWidth="1"/>
    <col min="5078" max="5078" width="5.75" style="5" customWidth="1"/>
    <col min="5079" max="5079" width="10.625" style="5" bestFit="1" customWidth="1"/>
    <col min="5080" max="5080" width="13.75" style="5" bestFit="1" customWidth="1"/>
    <col min="5081" max="5081" width="13.75" style="5" customWidth="1"/>
    <col min="5082" max="5082" width="13.75" style="5" bestFit="1" customWidth="1"/>
    <col min="5083" max="5083" width="60.5" style="5" bestFit="1" customWidth="1"/>
    <col min="5084" max="5084" width="12.375" style="5" bestFit="1" customWidth="1"/>
    <col min="5085" max="5085" width="32.75" style="5" bestFit="1" customWidth="1"/>
    <col min="5086" max="5086" width="9.5" style="5" bestFit="1" customWidth="1"/>
    <col min="5087" max="5087" width="12.875" style="5" customWidth="1"/>
    <col min="5088" max="5088" width="12" style="5" customWidth="1"/>
    <col min="5089" max="5089" width="16" style="5" bestFit="1" customWidth="1"/>
    <col min="5090" max="5091" width="12.375" style="5" customWidth="1"/>
    <col min="5092" max="5092" width="16" style="5" bestFit="1" customWidth="1"/>
    <col min="5093" max="5093" width="11.125" style="5" bestFit="1" customWidth="1"/>
    <col min="5094" max="5116" width="8.75" style="5"/>
    <col min="5117" max="5117" width="10.75" style="5" customWidth="1"/>
    <col min="5118" max="5118" width="5.125" style="5" bestFit="1" customWidth="1"/>
    <col min="5119" max="5119" width="11.125" style="5" customWidth="1"/>
    <col min="5120" max="5120" width="13.75" style="5" customWidth="1"/>
    <col min="5121" max="5121" width="12.25" style="5" customWidth="1"/>
    <col min="5122" max="5122" width="17.625" style="5" customWidth="1"/>
    <col min="5123" max="5123" width="13.5" style="5" customWidth="1"/>
    <col min="5124" max="5124" width="10.375" style="5" customWidth="1"/>
    <col min="5125" max="5125" width="12.875" style="5" customWidth="1"/>
    <col min="5126" max="5126" width="10.375" style="5" customWidth="1"/>
    <col min="5127" max="5127" width="55.5" style="5" bestFit="1" customWidth="1"/>
    <col min="5128" max="5128" width="42.5" style="5" bestFit="1" customWidth="1"/>
    <col min="5129" max="5129" width="10.125" style="5" bestFit="1" customWidth="1"/>
    <col min="5130" max="5130" width="17.75" style="5" customWidth="1"/>
    <col min="5131" max="5131" width="15.125" style="5" customWidth="1"/>
    <col min="5132" max="5132" width="22.5" style="5" customWidth="1"/>
    <col min="5133" max="5332" width="8.75" style="5"/>
    <col min="5333" max="5333" width="10.75" style="5" customWidth="1"/>
    <col min="5334" max="5334" width="5.75" style="5" customWidth="1"/>
    <col min="5335" max="5335" width="10.625" style="5" bestFit="1" customWidth="1"/>
    <col min="5336" max="5336" width="13.75" style="5" bestFit="1" customWidth="1"/>
    <col min="5337" max="5337" width="13.75" style="5" customWidth="1"/>
    <col min="5338" max="5338" width="13.75" style="5" bestFit="1" customWidth="1"/>
    <col min="5339" max="5339" width="60.5" style="5" bestFit="1" customWidth="1"/>
    <col min="5340" max="5340" width="12.375" style="5" bestFit="1" customWidth="1"/>
    <col min="5341" max="5341" width="32.75" style="5" bestFit="1" customWidth="1"/>
    <col min="5342" max="5342" width="9.5" style="5" bestFit="1" customWidth="1"/>
    <col min="5343" max="5343" width="12.875" style="5" customWidth="1"/>
    <col min="5344" max="5344" width="12" style="5" customWidth="1"/>
    <col min="5345" max="5345" width="16" style="5" bestFit="1" customWidth="1"/>
    <col min="5346" max="5347" width="12.375" style="5" customWidth="1"/>
    <col min="5348" max="5348" width="16" style="5" bestFit="1" customWidth="1"/>
    <col min="5349" max="5349" width="11.125" style="5" bestFit="1" customWidth="1"/>
    <col min="5350" max="5372" width="8.75" style="5"/>
    <col min="5373" max="5373" width="10.75" style="5" customWidth="1"/>
    <col min="5374" max="5374" width="5.125" style="5" bestFit="1" customWidth="1"/>
    <col min="5375" max="5375" width="11.125" style="5" customWidth="1"/>
    <col min="5376" max="5376" width="13.75" style="5" customWidth="1"/>
    <col min="5377" max="5377" width="12.25" style="5" customWidth="1"/>
    <col min="5378" max="5378" width="17.625" style="5" customWidth="1"/>
    <col min="5379" max="5379" width="13.5" style="5" customWidth="1"/>
    <col min="5380" max="5380" width="10.375" style="5" customWidth="1"/>
    <col min="5381" max="5381" width="12.875" style="5" customWidth="1"/>
    <col min="5382" max="5382" width="10.375" style="5" customWidth="1"/>
    <col min="5383" max="5383" width="55.5" style="5" bestFit="1" customWidth="1"/>
    <col min="5384" max="5384" width="42.5" style="5" bestFit="1" customWidth="1"/>
    <col min="5385" max="5385" width="10.125" style="5" bestFit="1" customWidth="1"/>
    <col min="5386" max="5386" width="17.75" style="5" customWidth="1"/>
    <col min="5387" max="5387" width="15.125" style="5" customWidth="1"/>
    <col min="5388" max="5388" width="22.5" style="5" customWidth="1"/>
    <col min="5389" max="5588" width="8.75" style="5"/>
    <col min="5589" max="5589" width="10.75" style="5" customWidth="1"/>
    <col min="5590" max="5590" width="5.75" style="5" customWidth="1"/>
    <col min="5591" max="5591" width="10.625" style="5" bestFit="1" customWidth="1"/>
    <col min="5592" max="5592" width="13.75" style="5" bestFit="1" customWidth="1"/>
    <col min="5593" max="5593" width="13.75" style="5" customWidth="1"/>
    <col min="5594" max="5594" width="13.75" style="5" bestFit="1" customWidth="1"/>
    <col min="5595" max="5595" width="60.5" style="5" bestFit="1" customWidth="1"/>
    <col min="5596" max="5596" width="12.375" style="5" bestFit="1" customWidth="1"/>
    <col min="5597" max="5597" width="32.75" style="5" bestFit="1" customWidth="1"/>
    <col min="5598" max="5598" width="9.5" style="5" bestFit="1" customWidth="1"/>
    <col min="5599" max="5599" width="12.875" style="5" customWidth="1"/>
    <col min="5600" max="5600" width="12" style="5" customWidth="1"/>
    <col min="5601" max="5601" width="16" style="5" bestFit="1" customWidth="1"/>
    <col min="5602" max="5603" width="12.375" style="5" customWidth="1"/>
    <col min="5604" max="5604" width="16" style="5" bestFit="1" customWidth="1"/>
    <col min="5605" max="5605" width="11.125" style="5" bestFit="1" customWidth="1"/>
    <col min="5606" max="5628" width="8.75" style="5"/>
    <col min="5629" max="5629" width="10.75" style="5" customWidth="1"/>
    <col min="5630" max="5630" width="5.125" style="5" bestFit="1" customWidth="1"/>
    <col min="5631" max="5631" width="11.125" style="5" customWidth="1"/>
    <col min="5632" max="5632" width="13.75" style="5" customWidth="1"/>
    <col min="5633" max="5633" width="12.25" style="5" customWidth="1"/>
    <col min="5634" max="5634" width="17.625" style="5" customWidth="1"/>
    <col min="5635" max="5635" width="13.5" style="5" customWidth="1"/>
    <col min="5636" max="5636" width="10.375" style="5" customWidth="1"/>
    <col min="5637" max="5637" width="12.875" style="5" customWidth="1"/>
    <col min="5638" max="5638" width="10.375" style="5" customWidth="1"/>
    <col min="5639" max="5639" width="55.5" style="5" bestFit="1" customWidth="1"/>
    <col min="5640" max="5640" width="42.5" style="5" bestFit="1" customWidth="1"/>
    <col min="5641" max="5641" width="10.125" style="5" bestFit="1" customWidth="1"/>
    <col min="5642" max="5642" width="17.75" style="5" customWidth="1"/>
    <col min="5643" max="5643" width="15.125" style="5" customWidth="1"/>
    <col min="5644" max="5644" width="22.5" style="5" customWidth="1"/>
    <col min="5645" max="5844" width="8.75" style="5"/>
    <col min="5845" max="5845" width="10.75" style="5" customWidth="1"/>
    <col min="5846" max="5846" width="5.75" style="5" customWidth="1"/>
    <col min="5847" max="5847" width="10.625" style="5" bestFit="1" customWidth="1"/>
    <col min="5848" max="5848" width="13.75" style="5" bestFit="1" customWidth="1"/>
    <col min="5849" max="5849" width="13.75" style="5" customWidth="1"/>
    <col min="5850" max="5850" width="13.75" style="5" bestFit="1" customWidth="1"/>
    <col min="5851" max="5851" width="60.5" style="5" bestFit="1" customWidth="1"/>
    <col min="5852" max="5852" width="12.375" style="5" bestFit="1" customWidth="1"/>
    <col min="5853" max="5853" width="32.75" style="5" bestFit="1" customWidth="1"/>
    <col min="5854" max="5854" width="9.5" style="5" bestFit="1" customWidth="1"/>
    <col min="5855" max="5855" width="12.875" style="5" customWidth="1"/>
    <col min="5856" max="5856" width="12" style="5" customWidth="1"/>
    <col min="5857" max="5857" width="16" style="5" bestFit="1" customWidth="1"/>
    <col min="5858" max="5859" width="12.375" style="5" customWidth="1"/>
    <col min="5860" max="5860" width="16" style="5" bestFit="1" customWidth="1"/>
    <col min="5861" max="5861" width="11.125" style="5" bestFit="1" customWidth="1"/>
    <col min="5862" max="5884" width="8.75" style="5"/>
    <col min="5885" max="5885" width="10.75" style="5" customWidth="1"/>
    <col min="5886" max="5886" width="5.125" style="5" bestFit="1" customWidth="1"/>
    <col min="5887" max="5887" width="11.125" style="5" customWidth="1"/>
    <col min="5888" max="5888" width="13.75" style="5" customWidth="1"/>
    <col min="5889" max="5889" width="12.25" style="5" customWidth="1"/>
    <col min="5890" max="5890" width="17.625" style="5" customWidth="1"/>
    <col min="5891" max="5891" width="13.5" style="5" customWidth="1"/>
    <col min="5892" max="5892" width="10.375" style="5" customWidth="1"/>
    <col min="5893" max="5893" width="12.875" style="5" customWidth="1"/>
    <col min="5894" max="5894" width="10.375" style="5" customWidth="1"/>
    <col min="5895" max="5895" width="55.5" style="5" bestFit="1" customWidth="1"/>
    <col min="5896" max="5896" width="42.5" style="5" bestFit="1" customWidth="1"/>
    <col min="5897" max="5897" width="10.125" style="5" bestFit="1" customWidth="1"/>
    <col min="5898" max="5898" width="17.75" style="5" customWidth="1"/>
    <col min="5899" max="5899" width="15.125" style="5" customWidth="1"/>
    <col min="5900" max="5900" width="22.5" style="5" customWidth="1"/>
    <col min="5901" max="6100" width="8.75" style="5"/>
    <col min="6101" max="6101" width="10.75" style="5" customWidth="1"/>
    <col min="6102" max="6102" width="5.75" style="5" customWidth="1"/>
    <col min="6103" max="6103" width="10.625" style="5" bestFit="1" customWidth="1"/>
    <col min="6104" max="6104" width="13.75" style="5" bestFit="1" customWidth="1"/>
    <col min="6105" max="6105" width="13.75" style="5" customWidth="1"/>
    <col min="6106" max="6106" width="13.75" style="5" bestFit="1" customWidth="1"/>
    <col min="6107" max="6107" width="60.5" style="5" bestFit="1" customWidth="1"/>
    <col min="6108" max="6108" width="12.375" style="5" bestFit="1" customWidth="1"/>
    <col min="6109" max="6109" width="32.75" style="5" bestFit="1" customWidth="1"/>
    <col min="6110" max="6110" width="9.5" style="5" bestFit="1" customWidth="1"/>
    <col min="6111" max="6111" width="12.875" style="5" customWidth="1"/>
    <col min="6112" max="6112" width="12" style="5" customWidth="1"/>
    <col min="6113" max="6113" width="16" style="5" bestFit="1" customWidth="1"/>
    <col min="6114" max="6115" width="12.375" style="5" customWidth="1"/>
    <col min="6116" max="6116" width="16" style="5" bestFit="1" customWidth="1"/>
    <col min="6117" max="6117" width="11.125" style="5" bestFit="1" customWidth="1"/>
    <col min="6118" max="6140" width="8.75" style="5"/>
    <col min="6141" max="6141" width="10.75" style="5" customWidth="1"/>
    <col min="6142" max="6142" width="5.125" style="5" bestFit="1" customWidth="1"/>
    <col min="6143" max="6143" width="11.125" style="5" customWidth="1"/>
    <col min="6144" max="6144" width="13.75" style="5" customWidth="1"/>
    <col min="6145" max="6145" width="12.25" style="5" customWidth="1"/>
    <col min="6146" max="6146" width="17.625" style="5" customWidth="1"/>
    <col min="6147" max="6147" width="13.5" style="5" customWidth="1"/>
    <col min="6148" max="6148" width="10.375" style="5" customWidth="1"/>
    <col min="6149" max="6149" width="12.875" style="5" customWidth="1"/>
    <col min="6150" max="6150" width="10.375" style="5" customWidth="1"/>
    <col min="6151" max="6151" width="55.5" style="5" bestFit="1" customWidth="1"/>
    <col min="6152" max="6152" width="42.5" style="5" bestFit="1" customWidth="1"/>
    <col min="6153" max="6153" width="10.125" style="5" bestFit="1" customWidth="1"/>
    <col min="6154" max="6154" width="17.75" style="5" customWidth="1"/>
    <col min="6155" max="6155" width="15.125" style="5" customWidth="1"/>
    <col min="6156" max="6156" width="22.5" style="5" customWidth="1"/>
    <col min="6157" max="6356" width="8.75" style="5"/>
    <col min="6357" max="6357" width="10.75" style="5" customWidth="1"/>
    <col min="6358" max="6358" width="5.75" style="5" customWidth="1"/>
    <col min="6359" max="6359" width="10.625" style="5" bestFit="1" customWidth="1"/>
    <col min="6360" max="6360" width="13.75" style="5" bestFit="1" customWidth="1"/>
    <col min="6361" max="6361" width="13.75" style="5" customWidth="1"/>
    <col min="6362" max="6362" width="13.75" style="5" bestFit="1" customWidth="1"/>
    <col min="6363" max="6363" width="60.5" style="5" bestFit="1" customWidth="1"/>
    <col min="6364" max="6364" width="12.375" style="5" bestFit="1" customWidth="1"/>
    <col min="6365" max="6365" width="32.75" style="5" bestFit="1" customWidth="1"/>
    <col min="6366" max="6366" width="9.5" style="5" bestFit="1" customWidth="1"/>
    <col min="6367" max="6367" width="12.875" style="5" customWidth="1"/>
    <col min="6368" max="6368" width="12" style="5" customWidth="1"/>
    <col min="6369" max="6369" width="16" style="5" bestFit="1" customWidth="1"/>
    <col min="6370" max="6371" width="12.375" style="5" customWidth="1"/>
    <col min="6372" max="6372" width="16" style="5" bestFit="1" customWidth="1"/>
    <col min="6373" max="6373" width="11.125" style="5" bestFit="1" customWidth="1"/>
    <col min="6374" max="6396" width="8.75" style="5"/>
    <col min="6397" max="6397" width="10.75" style="5" customWidth="1"/>
    <col min="6398" max="6398" width="5.125" style="5" bestFit="1" customWidth="1"/>
    <col min="6399" max="6399" width="11.125" style="5" customWidth="1"/>
    <col min="6400" max="6400" width="13.75" style="5" customWidth="1"/>
    <col min="6401" max="6401" width="12.25" style="5" customWidth="1"/>
    <col min="6402" max="6402" width="17.625" style="5" customWidth="1"/>
    <col min="6403" max="6403" width="13.5" style="5" customWidth="1"/>
    <col min="6404" max="6404" width="10.375" style="5" customWidth="1"/>
    <col min="6405" max="6405" width="12.875" style="5" customWidth="1"/>
    <col min="6406" max="6406" width="10.375" style="5" customWidth="1"/>
    <col min="6407" max="6407" width="55.5" style="5" bestFit="1" customWidth="1"/>
    <col min="6408" max="6408" width="42.5" style="5" bestFit="1" customWidth="1"/>
    <col min="6409" max="6409" width="10.125" style="5" bestFit="1" customWidth="1"/>
    <col min="6410" max="6410" width="17.75" style="5" customWidth="1"/>
    <col min="6411" max="6411" width="15.125" style="5" customWidth="1"/>
    <col min="6412" max="6412" width="22.5" style="5" customWidth="1"/>
    <col min="6413" max="6612" width="8.75" style="5"/>
    <col min="6613" max="6613" width="10.75" style="5" customWidth="1"/>
    <col min="6614" max="6614" width="5.75" style="5" customWidth="1"/>
    <col min="6615" max="6615" width="10.625" style="5" bestFit="1" customWidth="1"/>
    <col min="6616" max="6616" width="13.75" style="5" bestFit="1" customWidth="1"/>
    <col min="6617" max="6617" width="13.75" style="5" customWidth="1"/>
    <col min="6618" max="6618" width="13.75" style="5" bestFit="1" customWidth="1"/>
    <col min="6619" max="6619" width="60.5" style="5" bestFit="1" customWidth="1"/>
    <col min="6620" max="6620" width="12.375" style="5" bestFit="1" customWidth="1"/>
    <col min="6621" max="6621" width="32.75" style="5" bestFit="1" customWidth="1"/>
    <col min="6622" max="6622" width="9.5" style="5" bestFit="1" customWidth="1"/>
    <col min="6623" max="6623" width="12.875" style="5" customWidth="1"/>
    <col min="6624" max="6624" width="12" style="5" customWidth="1"/>
    <col min="6625" max="6625" width="16" style="5" bestFit="1" customWidth="1"/>
    <col min="6626" max="6627" width="12.375" style="5" customWidth="1"/>
    <col min="6628" max="6628" width="16" style="5" bestFit="1" customWidth="1"/>
    <col min="6629" max="6629" width="11.125" style="5" bestFit="1" customWidth="1"/>
    <col min="6630" max="6652" width="8.75" style="5"/>
    <col min="6653" max="6653" width="10.75" style="5" customWidth="1"/>
    <col min="6654" max="6654" width="5.125" style="5" bestFit="1" customWidth="1"/>
    <col min="6655" max="6655" width="11.125" style="5" customWidth="1"/>
    <col min="6656" max="6656" width="13.75" style="5" customWidth="1"/>
    <col min="6657" max="6657" width="12.25" style="5" customWidth="1"/>
    <col min="6658" max="6658" width="17.625" style="5" customWidth="1"/>
    <col min="6659" max="6659" width="13.5" style="5" customWidth="1"/>
    <col min="6660" max="6660" width="10.375" style="5" customWidth="1"/>
    <col min="6661" max="6661" width="12.875" style="5" customWidth="1"/>
    <col min="6662" max="6662" width="10.375" style="5" customWidth="1"/>
    <col min="6663" max="6663" width="55.5" style="5" bestFit="1" customWidth="1"/>
    <col min="6664" max="6664" width="42.5" style="5" bestFit="1" customWidth="1"/>
    <col min="6665" max="6665" width="10.125" style="5" bestFit="1" customWidth="1"/>
    <col min="6666" max="6666" width="17.75" style="5" customWidth="1"/>
    <col min="6667" max="6667" width="15.125" style="5" customWidth="1"/>
    <col min="6668" max="6668" width="22.5" style="5" customWidth="1"/>
    <col min="6669" max="6868" width="8.75" style="5"/>
    <col min="6869" max="6869" width="10.75" style="5" customWidth="1"/>
    <col min="6870" max="6870" width="5.75" style="5" customWidth="1"/>
    <col min="6871" max="6871" width="10.625" style="5" bestFit="1" customWidth="1"/>
    <col min="6872" max="6872" width="13.75" style="5" bestFit="1" customWidth="1"/>
    <col min="6873" max="6873" width="13.75" style="5" customWidth="1"/>
    <col min="6874" max="6874" width="13.75" style="5" bestFit="1" customWidth="1"/>
    <col min="6875" max="6875" width="60.5" style="5" bestFit="1" customWidth="1"/>
    <col min="6876" max="6876" width="12.375" style="5" bestFit="1" customWidth="1"/>
    <col min="6877" max="6877" width="32.75" style="5" bestFit="1" customWidth="1"/>
    <col min="6878" max="6878" width="9.5" style="5" bestFit="1" customWidth="1"/>
    <col min="6879" max="6879" width="12.875" style="5" customWidth="1"/>
    <col min="6880" max="6880" width="12" style="5" customWidth="1"/>
    <col min="6881" max="6881" width="16" style="5" bestFit="1" customWidth="1"/>
    <col min="6882" max="6883" width="12.375" style="5" customWidth="1"/>
    <col min="6884" max="6884" width="16" style="5" bestFit="1" customWidth="1"/>
    <col min="6885" max="6885" width="11.125" style="5" bestFit="1" customWidth="1"/>
    <col min="6886" max="6908" width="8.75" style="5"/>
    <col min="6909" max="6909" width="10.75" style="5" customWidth="1"/>
    <col min="6910" max="6910" width="5.125" style="5" bestFit="1" customWidth="1"/>
    <col min="6911" max="6911" width="11.125" style="5" customWidth="1"/>
    <col min="6912" max="6912" width="13.75" style="5" customWidth="1"/>
    <col min="6913" max="6913" width="12.25" style="5" customWidth="1"/>
    <col min="6914" max="6914" width="17.625" style="5" customWidth="1"/>
    <col min="6915" max="6915" width="13.5" style="5" customWidth="1"/>
    <col min="6916" max="6916" width="10.375" style="5" customWidth="1"/>
    <col min="6917" max="6917" width="12.875" style="5" customWidth="1"/>
    <col min="6918" max="6918" width="10.375" style="5" customWidth="1"/>
    <col min="6919" max="6919" width="55.5" style="5" bestFit="1" customWidth="1"/>
    <col min="6920" max="6920" width="42.5" style="5" bestFit="1" customWidth="1"/>
    <col min="6921" max="6921" width="10.125" style="5" bestFit="1" customWidth="1"/>
    <col min="6922" max="6922" width="17.75" style="5" customWidth="1"/>
    <col min="6923" max="6923" width="15.125" style="5" customWidth="1"/>
    <col min="6924" max="6924" width="22.5" style="5" customWidth="1"/>
    <col min="6925" max="7124" width="8.75" style="5"/>
    <col min="7125" max="7125" width="10.75" style="5" customWidth="1"/>
    <col min="7126" max="7126" width="5.75" style="5" customWidth="1"/>
    <col min="7127" max="7127" width="10.625" style="5" bestFit="1" customWidth="1"/>
    <col min="7128" max="7128" width="13.75" style="5" bestFit="1" customWidth="1"/>
    <col min="7129" max="7129" width="13.75" style="5" customWidth="1"/>
    <col min="7130" max="7130" width="13.75" style="5" bestFit="1" customWidth="1"/>
    <col min="7131" max="7131" width="60.5" style="5" bestFit="1" customWidth="1"/>
    <col min="7132" max="7132" width="12.375" style="5" bestFit="1" customWidth="1"/>
    <col min="7133" max="7133" width="32.75" style="5" bestFit="1" customWidth="1"/>
    <col min="7134" max="7134" width="9.5" style="5" bestFit="1" customWidth="1"/>
    <col min="7135" max="7135" width="12.875" style="5" customWidth="1"/>
    <col min="7136" max="7136" width="12" style="5" customWidth="1"/>
    <col min="7137" max="7137" width="16" style="5" bestFit="1" customWidth="1"/>
    <col min="7138" max="7139" width="12.375" style="5" customWidth="1"/>
    <col min="7140" max="7140" width="16" style="5" bestFit="1" customWidth="1"/>
    <col min="7141" max="7141" width="11.125" style="5" bestFit="1" customWidth="1"/>
    <col min="7142" max="7164" width="8.75" style="5"/>
    <col min="7165" max="7165" width="10.75" style="5" customWidth="1"/>
    <col min="7166" max="7166" width="5.125" style="5" bestFit="1" customWidth="1"/>
    <col min="7167" max="7167" width="11.125" style="5" customWidth="1"/>
    <col min="7168" max="7168" width="13.75" style="5" customWidth="1"/>
    <col min="7169" max="7169" width="12.25" style="5" customWidth="1"/>
    <col min="7170" max="7170" width="17.625" style="5" customWidth="1"/>
    <col min="7171" max="7171" width="13.5" style="5" customWidth="1"/>
    <col min="7172" max="7172" width="10.375" style="5" customWidth="1"/>
    <col min="7173" max="7173" width="12.875" style="5" customWidth="1"/>
    <col min="7174" max="7174" width="10.375" style="5" customWidth="1"/>
    <col min="7175" max="7175" width="55.5" style="5" bestFit="1" customWidth="1"/>
    <col min="7176" max="7176" width="42.5" style="5" bestFit="1" customWidth="1"/>
    <col min="7177" max="7177" width="10.125" style="5" bestFit="1" customWidth="1"/>
    <col min="7178" max="7178" width="17.75" style="5" customWidth="1"/>
    <col min="7179" max="7179" width="15.125" style="5" customWidth="1"/>
    <col min="7180" max="7180" width="22.5" style="5" customWidth="1"/>
    <col min="7181" max="7380" width="8.75" style="5"/>
    <col min="7381" max="7381" width="10.75" style="5" customWidth="1"/>
    <col min="7382" max="7382" width="5.75" style="5" customWidth="1"/>
    <col min="7383" max="7383" width="10.625" style="5" bestFit="1" customWidth="1"/>
    <col min="7384" max="7384" width="13.75" style="5" bestFit="1" customWidth="1"/>
    <col min="7385" max="7385" width="13.75" style="5" customWidth="1"/>
    <col min="7386" max="7386" width="13.75" style="5" bestFit="1" customWidth="1"/>
    <col min="7387" max="7387" width="60.5" style="5" bestFit="1" customWidth="1"/>
    <col min="7388" max="7388" width="12.375" style="5" bestFit="1" customWidth="1"/>
    <col min="7389" max="7389" width="32.75" style="5" bestFit="1" customWidth="1"/>
    <col min="7390" max="7390" width="9.5" style="5" bestFit="1" customWidth="1"/>
    <col min="7391" max="7391" width="12.875" style="5" customWidth="1"/>
    <col min="7392" max="7392" width="12" style="5" customWidth="1"/>
    <col min="7393" max="7393" width="16" style="5" bestFit="1" customWidth="1"/>
    <col min="7394" max="7395" width="12.375" style="5" customWidth="1"/>
    <col min="7396" max="7396" width="16" style="5" bestFit="1" customWidth="1"/>
    <col min="7397" max="7397" width="11.125" style="5" bestFit="1" customWidth="1"/>
    <col min="7398" max="7420" width="8.75" style="5"/>
    <col min="7421" max="7421" width="10.75" style="5" customWidth="1"/>
    <col min="7422" max="7422" width="5.125" style="5" bestFit="1" customWidth="1"/>
    <col min="7423" max="7423" width="11.125" style="5" customWidth="1"/>
    <col min="7424" max="7424" width="13.75" style="5" customWidth="1"/>
    <col min="7425" max="7425" width="12.25" style="5" customWidth="1"/>
    <col min="7426" max="7426" width="17.625" style="5" customWidth="1"/>
    <col min="7427" max="7427" width="13.5" style="5" customWidth="1"/>
    <col min="7428" max="7428" width="10.375" style="5" customWidth="1"/>
    <col min="7429" max="7429" width="12.875" style="5" customWidth="1"/>
    <col min="7430" max="7430" width="10.375" style="5" customWidth="1"/>
    <col min="7431" max="7431" width="55.5" style="5" bestFit="1" customWidth="1"/>
    <col min="7432" max="7432" width="42.5" style="5" bestFit="1" customWidth="1"/>
    <col min="7433" max="7433" width="10.125" style="5" bestFit="1" customWidth="1"/>
    <col min="7434" max="7434" width="17.75" style="5" customWidth="1"/>
    <col min="7435" max="7435" width="15.125" style="5" customWidth="1"/>
    <col min="7436" max="7436" width="22.5" style="5" customWidth="1"/>
    <col min="7437" max="7636" width="8.75" style="5"/>
    <col min="7637" max="7637" width="10.75" style="5" customWidth="1"/>
    <col min="7638" max="7638" width="5.75" style="5" customWidth="1"/>
    <col min="7639" max="7639" width="10.625" style="5" bestFit="1" customWidth="1"/>
    <col min="7640" max="7640" width="13.75" style="5" bestFit="1" customWidth="1"/>
    <col min="7641" max="7641" width="13.75" style="5" customWidth="1"/>
    <col min="7642" max="7642" width="13.75" style="5" bestFit="1" customWidth="1"/>
    <col min="7643" max="7643" width="60.5" style="5" bestFit="1" customWidth="1"/>
    <col min="7644" max="7644" width="12.375" style="5" bestFit="1" customWidth="1"/>
    <col min="7645" max="7645" width="32.75" style="5" bestFit="1" customWidth="1"/>
    <col min="7646" max="7646" width="9.5" style="5" bestFit="1" customWidth="1"/>
    <col min="7647" max="7647" width="12.875" style="5" customWidth="1"/>
    <col min="7648" max="7648" width="12" style="5" customWidth="1"/>
    <col min="7649" max="7649" width="16" style="5" bestFit="1" customWidth="1"/>
    <col min="7650" max="7651" width="12.375" style="5" customWidth="1"/>
    <col min="7652" max="7652" width="16" style="5" bestFit="1" customWidth="1"/>
    <col min="7653" max="7653" width="11.125" style="5" bestFit="1" customWidth="1"/>
    <col min="7654" max="7676" width="8.75" style="5"/>
    <col min="7677" max="7677" width="10.75" style="5" customWidth="1"/>
    <col min="7678" max="7678" width="5.125" style="5" bestFit="1" customWidth="1"/>
    <col min="7679" max="7679" width="11.125" style="5" customWidth="1"/>
    <col min="7680" max="7680" width="13.75" style="5" customWidth="1"/>
    <col min="7681" max="7681" width="12.25" style="5" customWidth="1"/>
    <col min="7682" max="7682" width="17.625" style="5" customWidth="1"/>
    <col min="7683" max="7683" width="13.5" style="5" customWidth="1"/>
    <col min="7684" max="7684" width="10.375" style="5" customWidth="1"/>
    <col min="7685" max="7685" width="12.875" style="5" customWidth="1"/>
    <col min="7686" max="7686" width="10.375" style="5" customWidth="1"/>
    <col min="7687" max="7687" width="55.5" style="5" bestFit="1" customWidth="1"/>
    <col min="7688" max="7688" width="42.5" style="5" bestFit="1" customWidth="1"/>
    <col min="7689" max="7689" width="10.125" style="5" bestFit="1" customWidth="1"/>
    <col min="7690" max="7690" width="17.75" style="5" customWidth="1"/>
    <col min="7691" max="7691" width="15.125" style="5" customWidth="1"/>
    <col min="7692" max="7692" width="22.5" style="5" customWidth="1"/>
    <col min="7693" max="7892" width="8.75" style="5"/>
    <col min="7893" max="7893" width="10.75" style="5" customWidth="1"/>
    <col min="7894" max="7894" width="5.75" style="5" customWidth="1"/>
    <col min="7895" max="7895" width="10.625" style="5" bestFit="1" customWidth="1"/>
    <col min="7896" max="7896" width="13.75" style="5" bestFit="1" customWidth="1"/>
    <col min="7897" max="7897" width="13.75" style="5" customWidth="1"/>
    <col min="7898" max="7898" width="13.75" style="5" bestFit="1" customWidth="1"/>
    <col min="7899" max="7899" width="60.5" style="5" bestFit="1" customWidth="1"/>
    <col min="7900" max="7900" width="12.375" style="5" bestFit="1" customWidth="1"/>
    <col min="7901" max="7901" width="32.75" style="5" bestFit="1" customWidth="1"/>
    <col min="7902" max="7902" width="9.5" style="5" bestFit="1" customWidth="1"/>
    <col min="7903" max="7903" width="12.875" style="5" customWidth="1"/>
    <col min="7904" max="7904" width="12" style="5" customWidth="1"/>
    <col min="7905" max="7905" width="16" style="5" bestFit="1" customWidth="1"/>
    <col min="7906" max="7907" width="12.375" style="5" customWidth="1"/>
    <col min="7908" max="7908" width="16" style="5" bestFit="1" customWidth="1"/>
    <col min="7909" max="7909" width="11.125" style="5" bestFit="1" customWidth="1"/>
    <col min="7910" max="7932" width="8.75" style="5"/>
    <col min="7933" max="7933" width="10.75" style="5" customWidth="1"/>
    <col min="7934" max="7934" width="5.125" style="5" bestFit="1" customWidth="1"/>
    <col min="7935" max="7935" width="11.125" style="5" customWidth="1"/>
    <col min="7936" max="7936" width="13.75" style="5" customWidth="1"/>
    <col min="7937" max="7937" width="12.25" style="5" customWidth="1"/>
    <col min="7938" max="7938" width="17.625" style="5" customWidth="1"/>
    <col min="7939" max="7939" width="13.5" style="5" customWidth="1"/>
    <col min="7940" max="7940" width="10.375" style="5" customWidth="1"/>
    <col min="7941" max="7941" width="12.875" style="5" customWidth="1"/>
    <col min="7942" max="7942" width="10.375" style="5" customWidth="1"/>
    <col min="7943" max="7943" width="55.5" style="5" bestFit="1" customWidth="1"/>
    <col min="7944" max="7944" width="42.5" style="5" bestFit="1" customWidth="1"/>
    <col min="7945" max="7945" width="10.125" style="5" bestFit="1" customWidth="1"/>
    <col min="7946" max="7946" width="17.75" style="5" customWidth="1"/>
    <col min="7947" max="7947" width="15.125" style="5" customWidth="1"/>
    <col min="7948" max="7948" width="22.5" style="5" customWidth="1"/>
    <col min="7949" max="8148" width="8.75" style="5"/>
    <col min="8149" max="8149" width="10.75" style="5" customWidth="1"/>
    <col min="8150" max="8150" width="5.75" style="5" customWidth="1"/>
    <col min="8151" max="8151" width="10.625" style="5" bestFit="1" customWidth="1"/>
    <col min="8152" max="8152" width="13.75" style="5" bestFit="1" customWidth="1"/>
    <col min="8153" max="8153" width="13.75" style="5" customWidth="1"/>
    <col min="8154" max="8154" width="13.75" style="5" bestFit="1" customWidth="1"/>
    <col min="8155" max="8155" width="60.5" style="5" bestFit="1" customWidth="1"/>
    <col min="8156" max="8156" width="12.375" style="5" bestFit="1" customWidth="1"/>
    <col min="8157" max="8157" width="32.75" style="5" bestFit="1" customWidth="1"/>
    <col min="8158" max="8158" width="9.5" style="5" bestFit="1" customWidth="1"/>
    <col min="8159" max="8159" width="12.875" style="5" customWidth="1"/>
    <col min="8160" max="8160" width="12" style="5" customWidth="1"/>
    <col min="8161" max="8161" width="16" style="5" bestFit="1" customWidth="1"/>
    <col min="8162" max="8163" width="12.375" style="5" customWidth="1"/>
    <col min="8164" max="8164" width="16" style="5" bestFit="1" customWidth="1"/>
    <col min="8165" max="8165" width="11.125" style="5" bestFit="1" customWidth="1"/>
    <col min="8166" max="8188" width="8.75" style="5"/>
    <col min="8189" max="8189" width="10.75" style="5" customWidth="1"/>
    <col min="8190" max="8190" width="5.125" style="5" bestFit="1" customWidth="1"/>
    <col min="8191" max="8191" width="11.125" style="5" customWidth="1"/>
    <col min="8192" max="8192" width="13.75" style="5" customWidth="1"/>
    <col min="8193" max="8193" width="12.25" style="5" customWidth="1"/>
    <col min="8194" max="8194" width="17.625" style="5" customWidth="1"/>
    <col min="8195" max="8195" width="13.5" style="5" customWidth="1"/>
    <col min="8196" max="8196" width="10.375" style="5" customWidth="1"/>
    <col min="8197" max="8197" width="12.875" style="5" customWidth="1"/>
    <col min="8198" max="8198" width="10.375" style="5" customWidth="1"/>
    <col min="8199" max="8199" width="55.5" style="5" bestFit="1" customWidth="1"/>
    <col min="8200" max="8200" width="42.5" style="5" bestFit="1" customWidth="1"/>
    <col min="8201" max="8201" width="10.125" style="5" bestFit="1" customWidth="1"/>
    <col min="8202" max="8202" width="17.75" style="5" customWidth="1"/>
    <col min="8203" max="8203" width="15.125" style="5" customWidth="1"/>
    <col min="8204" max="8204" width="22.5" style="5" customWidth="1"/>
    <col min="8205" max="8404" width="8.75" style="5"/>
    <col min="8405" max="8405" width="10.75" style="5" customWidth="1"/>
    <col min="8406" max="8406" width="5.75" style="5" customWidth="1"/>
    <col min="8407" max="8407" width="10.625" style="5" bestFit="1" customWidth="1"/>
    <col min="8408" max="8408" width="13.75" style="5" bestFit="1" customWidth="1"/>
    <col min="8409" max="8409" width="13.75" style="5" customWidth="1"/>
    <col min="8410" max="8410" width="13.75" style="5" bestFit="1" customWidth="1"/>
    <col min="8411" max="8411" width="60.5" style="5" bestFit="1" customWidth="1"/>
    <col min="8412" max="8412" width="12.375" style="5" bestFit="1" customWidth="1"/>
    <col min="8413" max="8413" width="32.75" style="5" bestFit="1" customWidth="1"/>
    <col min="8414" max="8414" width="9.5" style="5" bestFit="1" customWidth="1"/>
    <col min="8415" max="8415" width="12.875" style="5" customWidth="1"/>
    <col min="8416" max="8416" width="12" style="5" customWidth="1"/>
    <col min="8417" max="8417" width="16" style="5" bestFit="1" customWidth="1"/>
    <col min="8418" max="8419" width="12.375" style="5" customWidth="1"/>
    <col min="8420" max="8420" width="16" style="5" bestFit="1" customWidth="1"/>
    <col min="8421" max="8421" width="11.125" style="5" bestFit="1" customWidth="1"/>
    <col min="8422" max="8444" width="8.75" style="5"/>
    <col min="8445" max="8445" width="10.75" style="5" customWidth="1"/>
    <col min="8446" max="8446" width="5.125" style="5" bestFit="1" customWidth="1"/>
    <col min="8447" max="8447" width="11.125" style="5" customWidth="1"/>
    <col min="8448" max="8448" width="13.75" style="5" customWidth="1"/>
    <col min="8449" max="8449" width="12.25" style="5" customWidth="1"/>
    <col min="8450" max="8450" width="17.625" style="5" customWidth="1"/>
    <col min="8451" max="8451" width="13.5" style="5" customWidth="1"/>
    <col min="8452" max="8452" width="10.375" style="5" customWidth="1"/>
    <col min="8453" max="8453" width="12.875" style="5" customWidth="1"/>
    <col min="8454" max="8454" width="10.375" style="5" customWidth="1"/>
    <col min="8455" max="8455" width="55.5" style="5" bestFit="1" customWidth="1"/>
    <col min="8456" max="8456" width="42.5" style="5" bestFit="1" customWidth="1"/>
    <col min="8457" max="8457" width="10.125" style="5" bestFit="1" customWidth="1"/>
    <col min="8458" max="8458" width="17.75" style="5" customWidth="1"/>
    <col min="8459" max="8459" width="15.125" style="5" customWidth="1"/>
    <col min="8460" max="8460" width="22.5" style="5" customWidth="1"/>
    <col min="8461" max="8660" width="8.75" style="5"/>
    <col min="8661" max="8661" width="10.75" style="5" customWidth="1"/>
    <col min="8662" max="8662" width="5.75" style="5" customWidth="1"/>
    <col min="8663" max="8663" width="10.625" style="5" bestFit="1" customWidth="1"/>
    <col min="8664" max="8664" width="13.75" style="5" bestFit="1" customWidth="1"/>
    <col min="8665" max="8665" width="13.75" style="5" customWidth="1"/>
    <col min="8666" max="8666" width="13.75" style="5" bestFit="1" customWidth="1"/>
    <col min="8667" max="8667" width="60.5" style="5" bestFit="1" customWidth="1"/>
    <col min="8668" max="8668" width="12.375" style="5" bestFit="1" customWidth="1"/>
    <col min="8669" max="8669" width="32.75" style="5" bestFit="1" customWidth="1"/>
    <col min="8670" max="8670" width="9.5" style="5" bestFit="1" customWidth="1"/>
    <col min="8671" max="8671" width="12.875" style="5" customWidth="1"/>
    <col min="8672" max="8672" width="12" style="5" customWidth="1"/>
    <col min="8673" max="8673" width="16" style="5" bestFit="1" customWidth="1"/>
    <col min="8674" max="8675" width="12.375" style="5" customWidth="1"/>
    <col min="8676" max="8676" width="16" style="5" bestFit="1" customWidth="1"/>
    <col min="8677" max="8677" width="11.125" style="5" bestFit="1" customWidth="1"/>
    <col min="8678" max="8700" width="8.75" style="5"/>
    <col min="8701" max="8701" width="10.75" style="5" customWidth="1"/>
    <col min="8702" max="8702" width="5.125" style="5" bestFit="1" customWidth="1"/>
    <col min="8703" max="8703" width="11.125" style="5" customWidth="1"/>
    <col min="8704" max="8704" width="13.75" style="5" customWidth="1"/>
    <col min="8705" max="8705" width="12.25" style="5" customWidth="1"/>
    <col min="8706" max="8706" width="17.625" style="5" customWidth="1"/>
    <col min="8707" max="8707" width="13.5" style="5" customWidth="1"/>
    <col min="8708" max="8708" width="10.375" style="5" customWidth="1"/>
    <col min="8709" max="8709" width="12.875" style="5" customWidth="1"/>
    <col min="8710" max="8710" width="10.375" style="5" customWidth="1"/>
    <col min="8711" max="8711" width="55.5" style="5" bestFit="1" customWidth="1"/>
    <col min="8712" max="8712" width="42.5" style="5" bestFit="1" customWidth="1"/>
    <col min="8713" max="8713" width="10.125" style="5" bestFit="1" customWidth="1"/>
    <col min="8714" max="8714" width="17.75" style="5" customWidth="1"/>
    <col min="8715" max="8715" width="15.125" style="5" customWidth="1"/>
    <col min="8716" max="8716" width="22.5" style="5" customWidth="1"/>
    <col min="8717" max="8916" width="8.75" style="5"/>
    <col min="8917" max="8917" width="10.75" style="5" customWidth="1"/>
    <col min="8918" max="8918" width="5.75" style="5" customWidth="1"/>
    <col min="8919" max="8919" width="10.625" style="5" bestFit="1" customWidth="1"/>
    <col min="8920" max="8920" width="13.75" style="5" bestFit="1" customWidth="1"/>
    <col min="8921" max="8921" width="13.75" style="5" customWidth="1"/>
    <col min="8922" max="8922" width="13.75" style="5" bestFit="1" customWidth="1"/>
    <col min="8923" max="8923" width="60.5" style="5" bestFit="1" customWidth="1"/>
    <col min="8924" max="8924" width="12.375" style="5" bestFit="1" customWidth="1"/>
    <col min="8925" max="8925" width="32.75" style="5" bestFit="1" customWidth="1"/>
    <col min="8926" max="8926" width="9.5" style="5" bestFit="1" customWidth="1"/>
    <col min="8927" max="8927" width="12.875" style="5" customWidth="1"/>
    <col min="8928" max="8928" width="12" style="5" customWidth="1"/>
    <col min="8929" max="8929" width="16" style="5" bestFit="1" customWidth="1"/>
    <col min="8930" max="8931" width="12.375" style="5" customWidth="1"/>
    <col min="8932" max="8932" width="16" style="5" bestFit="1" customWidth="1"/>
    <col min="8933" max="8933" width="11.125" style="5" bestFit="1" customWidth="1"/>
    <col min="8934" max="8956" width="8.75" style="5"/>
    <col min="8957" max="8957" width="10.75" style="5" customWidth="1"/>
    <col min="8958" max="8958" width="5.125" style="5" bestFit="1" customWidth="1"/>
    <col min="8959" max="8959" width="11.125" style="5" customWidth="1"/>
    <col min="8960" max="8960" width="13.75" style="5" customWidth="1"/>
    <col min="8961" max="8961" width="12.25" style="5" customWidth="1"/>
    <col min="8962" max="8962" width="17.625" style="5" customWidth="1"/>
    <col min="8963" max="8963" width="13.5" style="5" customWidth="1"/>
    <col min="8964" max="8964" width="10.375" style="5" customWidth="1"/>
    <col min="8965" max="8965" width="12.875" style="5" customWidth="1"/>
    <col min="8966" max="8966" width="10.375" style="5" customWidth="1"/>
    <col min="8967" max="8967" width="55.5" style="5" bestFit="1" customWidth="1"/>
    <col min="8968" max="8968" width="42.5" style="5" bestFit="1" customWidth="1"/>
    <col min="8969" max="8969" width="10.125" style="5" bestFit="1" customWidth="1"/>
    <col min="8970" max="8970" width="17.75" style="5" customWidth="1"/>
    <col min="8971" max="8971" width="15.125" style="5" customWidth="1"/>
    <col min="8972" max="8972" width="22.5" style="5" customWidth="1"/>
    <col min="8973" max="9172" width="8.75" style="5"/>
    <col min="9173" max="9173" width="10.75" style="5" customWidth="1"/>
    <col min="9174" max="9174" width="5.75" style="5" customWidth="1"/>
    <col min="9175" max="9175" width="10.625" style="5" bestFit="1" customWidth="1"/>
    <col min="9176" max="9176" width="13.75" style="5" bestFit="1" customWidth="1"/>
    <col min="9177" max="9177" width="13.75" style="5" customWidth="1"/>
    <col min="9178" max="9178" width="13.75" style="5" bestFit="1" customWidth="1"/>
    <col min="9179" max="9179" width="60.5" style="5" bestFit="1" customWidth="1"/>
    <col min="9180" max="9180" width="12.375" style="5" bestFit="1" customWidth="1"/>
    <col min="9181" max="9181" width="32.75" style="5" bestFit="1" customWidth="1"/>
    <col min="9182" max="9182" width="9.5" style="5" bestFit="1" customWidth="1"/>
    <col min="9183" max="9183" width="12.875" style="5" customWidth="1"/>
    <col min="9184" max="9184" width="12" style="5" customWidth="1"/>
    <col min="9185" max="9185" width="16" style="5" bestFit="1" customWidth="1"/>
    <col min="9186" max="9187" width="12.375" style="5" customWidth="1"/>
    <col min="9188" max="9188" width="16" style="5" bestFit="1" customWidth="1"/>
    <col min="9189" max="9189" width="11.125" style="5" bestFit="1" customWidth="1"/>
    <col min="9190" max="9212" width="8.75" style="5"/>
    <col min="9213" max="9213" width="10.75" style="5" customWidth="1"/>
    <col min="9214" max="9214" width="5.125" style="5" bestFit="1" customWidth="1"/>
    <col min="9215" max="9215" width="11.125" style="5" customWidth="1"/>
    <col min="9216" max="9216" width="13.75" style="5" customWidth="1"/>
    <col min="9217" max="9217" width="12.25" style="5" customWidth="1"/>
    <col min="9218" max="9218" width="17.625" style="5" customWidth="1"/>
    <col min="9219" max="9219" width="13.5" style="5" customWidth="1"/>
    <col min="9220" max="9220" width="10.375" style="5" customWidth="1"/>
    <col min="9221" max="9221" width="12.875" style="5" customWidth="1"/>
    <col min="9222" max="9222" width="10.375" style="5" customWidth="1"/>
    <col min="9223" max="9223" width="55.5" style="5" bestFit="1" customWidth="1"/>
    <col min="9224" max="9224" width="42.5" style="5" bestFit="1" customWidth="1"/>
    <col min="9225" max="9225" width="10.125" style="5" bestFit="1" customWidth="1"/>
    <col min="9226" max="9226" width="17.75" style="5" customWidth="1"/>
    <col min="9227" max="9227" width="15.125" style="5" customWidth="1"/>
    <col min="9228" max="9228" width="22.5" style="5" customWidth="1"/>
    <col min="9229" max="9428" width="8.75" style="5"/>
    <col min="9429" max="9429" width="10.75" style="5" customWidth="1"/>
    <col min="9430" max="9430" width="5.75" style="5" customWidth="1"/>
    <col min="9431" max="9431" width="10.625" style="5" bestFit="1" customWidth="1"/>
    <col min="9432" max="9432" width="13.75" style="5" bestFit="1" customWidth="1"/>
    <col min="9433" max="9433" width="13.75" style="5" customWidth="1"/>
    <col min="9434" max="9434" width="13.75" style="5" bestFit="1" customWidth="1"/>
    <col min="9435" max="9435" width="60.5" style="5" bestFit="1" customWidth="1"/>
    <col min="9436" max="9436" width="12.375" style="5" bestFit="1" customWidth="1"/>
    <col min="9437" max="9437" width="32.75" style="5" bestFit="1" customWidth="1"/>
    <col min="9438" max="9438" width="9.5" style="5" bestFit="1" customWidth="1"/>
    <col min="9439" max="9439" width="12.875" style="5" customWidth="1"/>
    <col min="9440" max="9440" width="12" style="5" customWidth="1"/>
    <col min="9441" max="9441" width="16" style="5" bestFit="1" customWidth="1"/>
    <col min="9442" max="9443" width="12.375" style="5" customWidth="1"/>
    <col min="9444" max="9444" width="16" style="5" bestFit="1" customWidth="1"/>
    <col min="9445" max="9445" width="11.125" style="5" bestFit="1" customWidth="1"/>
    <col min="9446" max="9468" width="8.75" style="5"/>
    <col min="9469" max="9469" width="10.75" style="5" customWidth="1"/>
    <col min="9470" max="9470" width="5.125" style="5" bestFit="1" customWidth="1"/>
    <col min="9471" max="9471" width="11.125" style="5" customWidth="1"/>
    <col min="9472" max="9472" width="13.75" style="5" customWidth="1"/>
    <col min="9473" max="9473" width="12.25" style="5" customWidth="1"/>
    <col min="9474" max="9474" width="17.625" style="5" customWidth="1"/>
    <col min="9475" max="9475" width="13.5" style="5" customWidth="1"/>
    <col min="9476" max="9476" width="10.375" style="5" customWidth="1"/>
    <col min="9477" max="9477" width="12.875" style="5" customWidth="1"/>
    <col min="9478" max="9478" width="10.375" style="5" customWidth="1"/>
    <col min="9479" max="9479" width="55.5" style="5" bestFit="1" customWidth="1"/>
    <col min="9480" max="9480" width="42.5" style="5" bestFit="1" customWidth="1"/>
    <col min="9481" max="9481" width="10.125" style="5" bestFit="1" customWidth="1"/>
    <col min="9482" max="9482" width="17.75" style="5" customWidth="1"/>
    <col min="9483" max="9483" width="15.125" style="5" customWidth="1"/>
    <col min="9484" max="9484" width="22.5" style="5" customWidth="1"/>
    <col min="9485" max="9684" width="8.75" style="5"/>
    <col min="9685" max="9685" width="10.75" style="5" customWidth="1"/>
    <col min="9686" max="9686" width="5.75" style="5" customWidth="1"/>
    <col min="9687" max="9687" width="10.625" style="5" bestFit="1" customWidth="1"/>
    <col min="9688" max="9688" width="13.75" style="5" bestFit="1" customWidth="1"/>
    <col min="9689" max="9689" width="13.75" style="5" customWidth="1"/>
    <col min="9690" max="9690" width="13.75" style="5" bestFit="1" customWidth="1"/>
    <col min="9691" max="9691" width="60.5" style="5" bestFit="1" customWidth="1"/>
    <col min="9692" max="9692" width="12.375" style="5" bestFit="1" customWidth="1"/>
    <col min="9693" max="9693" width="32.75" style="5" bestFit="1" customWidth="1"/>
    <col min="9694" max="9694" width="9.5" style="5" bestFit="1" customWidth="1"/>
    <col min="9695" max="9695" width="12.875" style="5" customWidth="1"/>
    <col min="9696" max="9696" width="12" style="5" customWidth="1"/>
    <col min="9697" max="9697" width="16" style="5" bestFit="1" customWidth="1"/>
    <col min="9698" max="9699" width="12.375" style="5" customWidth="1"/>
    <col min="9700" max="9700" width="16" style="5" bestFit="1" customWidth="1"/>
    <col min="9701" max="9701" width="11.125" style="5" bestFit="1" customWidth="1"/>
    <col min="9702" max="9724" width="8.75" style="5"/>
    <col min="9725" max="9725" width="10.75" style="5" customWidth="1"/>
    <col min="9726" max="9726" width="5.125" style="5" bestFit="1" customWidth="1"/>
    <col min="9727" max="9727" width="11.125" style="5" customWidth="1"/>
    <col min="9728" max="9728" width="13.75" style="5" customWidth="1"/>
    <col min="9729" max="9729" width="12.25" style="5" customWidth="1"/>
    <col min="9730" max="9730" width="17.625" style="5" customWidth="1"/>
    <col min="9731" max="9731" width="13.5" style="5" customWidth="1"/>
    <col min="9732" max="9732" width="10.375" style="5" customWidth="1"/>
    <col min="9733" max="9733" width="12.875" style="5" customWidth="1"/>
    <col min="9734" max="9734" width="10.375" style="5" customWidth="1"/>
    <col min="9735" max="9735" width="55.5" style="5" bestFit="1" customWidth="1"/>
    <col min="9736" max="9736" width="42.5" style="5" bestFit="1" customWidth="1"/>
    <col min="9737" max="9737" width="10.125" style="5" bestFit="1" customWidth="1"/>
    <col min="9738" max="9738" width="17.75" style="5" customWidth="1"/>
    <col min="9739" max="9739" width="15.125" style="5" customWidth="1"/>
    <col min="9740" max="9740" width="22.5" style="5" customWidth="1"/>
    <col min="9741" max="9940" width="8.75" style="5"/>
    <col min="9941" max="9941" width="10.75" style="5" customWidth="1"/>
    <col min="9942" max="9942" width="5.75" style="5" customWidth="1"/>
    <col min="9943" max="9943" width="10.625" style="5" bestFit="1" customWidth="1"/>
    <col min="9944" max="9944" width="13.75" style="5" bestFit="1" customWidth="1"/>
    <col min="9945" max="9945" width="13.75" style="5" customWidth="1"/>
    <col min="9946" max="9946" width="13.75" style="5" bestFit="1" customWidth="1"/>
    <col min="9947" max="9947" width="60.5" style="5" bestFit="1" customWidth="1"/>
    <col min="9948" max="9948" width="12.375" style="5" bestFit="1" customWidth="1"/>
    <col min="9949" max="9949" width="32.75" style="5" bestFit="1" customWidth="1"/>
    <col min="9950" max="9950" width="9.5" style="5" bestFit="1" customWidth="1"/>
    <col min="9951" max="9951" width="12.875" style="5" customWidth="1"/>
    <col min="9952" max="9952" width="12" style="5" customWidth="1"/>
    <col min="9953" max="9953" width="16" style="5" bestFit="1" customWidth="1"/>
    <col min="9954" max="9955" width="12.375" style="5" customWidth="1"/>
    <col min="9956" max="9956" width="16" style="5" bestFit="1" customWidth="1"/>
    <col min="9957" max="9957" width="11.125" style="5" bestFit="1" customWidth="1"/>
    <col min="9958" max="9980" width="8.75" style="5"/>
    <col min="9981" max="9981" width="10.75" style="5" customWidth="1"/>
    <col min="9982" max="9982" width="5.125" style="5" bestFit="1" customWidth="1"/>
    <col min="9983" max="9983" width="11.125" style="5" customWidth="1"/>
    <col min="9984" max="9984" width="13.75" style="5" customWidth="1"/>
    <col min="9985" max="9985" width="12.25" style="5" customWidth="1"/>
    <col min="9986" max="9986" width="17.625" style="5" customWidth="1"/>
    <col min="9987" max="9987" width="13.5" style="5" customWidth="1"/>
    <col min="9988" max="9988" width="10.375" style="5" customWidth="1"/>
    <col min="9989" max="9989" width="12.875" style="5" customWidth="1"/>
    <col min="9990" max="9990" width="10.375" style="5" customWidth="1"/>
    <col min="9991" max="9991" width="55.5" style="5" bestFit="1" customWidth="1"/>
    <col min="9992" max="9992" width="42.5" style="5" bestFit="1" customWidth="1"/>
    <col min="9993" max="9993" width="10.125" style="5" bestFit="1" customWidth="1"/>
    <col min="9994" max="9994" width="17.75" style="5" customWidth="1"/>
    <col min="9995" max="9995" width="15.125" style="5" customWidth="1"/>
    <col min="9996" max="9996" width="22.5" style="5" customWidth="1"/>
    <col min="9997" max="10196" width="8.75" style="5"/>
    <col min="10197" max="10197" width="10.75" style="5" customWidth="1"/>
    <col min="10198" max="10198" width="5.75" style="5" customWidth="1"/>
    <col min="10199" max="10199" width="10.625" style="5" bestFit="1" customWidth="1"/>
    <col min="10200" max="10200" width="13.75" style="5" bestFit="1" customWidth="1"/>
    <col min="10201" max="10201" width="13.75" style="5" customWidth="1"/>
    <col min="10202" max="10202" width="13.75" style="5" bestFit="1" customWidth="1"/>
    <col min="10203" max="10203" width="60.5" style="5" bestFit="1" customWidth="1"/>
    <col min="10204" max="10204" width="12.375" style="5" bestFit="1" customWidth="1"/>
    <col min="10205" max="10205" width="32.75" style="5" bestFit="1" customWidth="1"/>
    <col min="10206" max="10206" width="9.5" style="5" bestFit="1" customWidth="1"/>
    <col min="10207" max="10207" width="12.875" style="5" customWidth="1"/>
    <col min="10208" max="10208" width="12" style="5" customWidth="1"/>
    <col min="10209" max="10209" width="16" style="5" bestFit="1" customWidth="1"/>
    <col min="10210" max="10211" width="12.375" style="5" customWidth="1"/>
    <col min="10212" max="10212" width="16" style="5" bestFit="1" customWidth="1"/>
    <col min="10213" max="10213" width="11.125" style="5" bestFit="1" customWidth="1"/>
    <col min="10214" max="10236" width="8.75" style="5"/>
    <col min="10237" max="10237" width="10.75" style="5" customWidth="1"/>
    <col min="10238" max="10238" width="5.125" style="5" bestFit="1" customWidth="1"/>
    <col min="10239" max="10239" width="11.125" style="5" customWidth="1"/>
    <col min="10240" max="10240" width="13.75" style="5" customWidth="1"/>
    <col min="10241" max="10241" width="12.25" style="5" customWidth="1"/>
    <col min="10242" max="10242" width="17.625" style="5" customWidth="1"/>
    <col min="10243" max="10243" width="13.5" style="5" customWidth="1"/>
    <col min="10244" max="10244" width="10.375" style="5" customWidth="1"/>
    <col min="10245" max="10245" width="12.875" style="5" customWidth="1"/>
    <col min="10246" max="10246" width="10.375" style="5" customWidth="1"/>
    <col min="10247" max="10247" width="55.5" style="5" bestFit="1" customWidth="1"/>
    <col min="10248" max="10248" width="42.5" style="5" bestFit="1" customWidth="1"/>
    <col min="10249" max="10249" width="10.125" style="5" bestFit="1" customWidth="1"/>
    <col min="10250" max="10250" width="17.75" style="5" customWidth="1"/>
    <col min="10251" max="10251" width="15.125" style="5" customWidth="1"/>
    <col min="10252" max="10252" width="22.5" style="5" customWidth="1"/>
    <col min="10253" max="10452" width="8.75" style="5"/>
    <col min="10453" max="10453" width="10.75" style="5" customWidth="1"/>
    <col min="10454" max="10454" width="5.75" style="5" customWidth="1"/>
    <col min="10455" max="10455" width="10.625" style="5" bestFit="1" customWidth="1"/>
    <col min="10456" max="10456" width="13.75" style="5" bestFit="1" customWidth="1"/>
    <col min="10457" max="10457" width="13.75" style="5" customWidth="1"/>
    <col min="10458" max="10458" width="13.75" style="5" bestFit="1" customWidth="1"/>
    <col min="10459" max="10459" width="60.5" style="5" bestFit="1" customWidth="1"/>
    <col min="10460" max="10460" width="12.375" style="5" bestFit="1" customWidth="1"/>
    <col min="10461" max="10461" width="32.75" style="5" bestFit="1" customWidth="1"/>
    <col min="10462" max="10462" width="9.5" style="5" bestFit="1" customWidth="1"/>
    <col min="10463" max="10463" width="12.875" style="5" customWidth="1"/>
    <col min="10464" max="10464" width="12" style="5" customWidth="1"/>
    <col min="10465" max="10465" width="16" style="5" bestFit="1" customWidth="1"/>
    <col min="10466" max="10467" width="12.375" style="5" customWidth="1"/>
    <col min="10468" max="10468" width="16" style="5" bestFit="1" customWidth="1"/>
    <col min="10469" max="10469" width="11.125" style="5" bestFit="1" customWidth="1"/>
    <col min="10470" max="10492" width="8.75" style="5"/>
    <col min="10493" max="10493" width="10.75" style="5" customWidth="1"/>
    <col min="10494" max="10494" width="5.125" style="5" bestFit="1" customWidth="1"/>
    <col min="10495" max="10495" width="11.125" style="5" customWidth="1"/>
    <col min="10496" max="10496" width="13.75" style="5" customWidth="1"/>
    <col min="10497" max="10497" width="12.25" style="5" customWidth="1"/>
    <col min="10498" max="10498" width="17.625" style="5" customWidth="1"/>
    <col min="10499" max="10499" width="13.5" style="5" customWidth="1"/>
    <col min="10500" max="10500" width="10.375" style="5" customWidth="1"/>
    <col min="10501" max="10501" width="12.875" style="5" customWidth="1"/>
    <col min="10502" max="10502" width="10.375" style="5" customWidth="1"/>
    <col min="10503" max="10503" width="55.5" style="5" bestFit="1" customWidth="1"/>
    <col min="10504" max="10504" width="42.5" style="5" bestFit="1" customWidth="1"/>
    <col min="10505" max="10505" width="10.125" style="5" bestFit="1" customWidth="1"/>
    <col min="10506" max="10506" width="17.75" style="5" customWidth="1"/>
    <col min="10507" max="10507" width="15.125" style="5" customWidth="1"/>
    <col min="10508" max="10508" width="22.5" style="5" customWidth="1"/>
    <col min="10509" max="10708" width="8.75" style="5"/>
    <col min="10709" max="10709" width="10.75" style="5" customWidth="1"/>
    <col min="10710" max="10710" width="5.75" style="5" customWidth="1"/>
    <col min="10711" max="10711" width="10.625" style="5" bestFit="1" customWidth="1"/>
    <col min="10712" max="10712" width="13.75" style="5" bestFit="1" customWidth="1"/>
    <col min="10713" max="10713" width="13.75" style="5" customWidth="1"/>
    <col min="10714" max="10714" width="13.75" style="5" bestFit="1" customWidth="1"/>
    <col min="10715" max="10715" width="60.5" style="5" bestFit="1" customWidth="1"/>
    <col min="10716" max="10716" width="12.375" style="5" bestFit="1" customWidth="1"/>
    <col min="10717" max="10717" width="32.75" style="5" bestFit="1" customWidth="1"/>
    <col min="10718" max="10718" width="9.5" style="5" bestFit="1" customWidth="1"/>
    <col min="10719" max="10719" width="12.875" style="5" customWidth="1"/>
    <col min="10720" max="10720" width="12" style="5" customWidth="1"/>
    <col min="10721" max="10721" width="16" style="5" bestFit="1" customWidth="1"/>
    <col min="10722" max="10723" width="12.375" style="5" customWidth="1"/>
    <col min="10724" max="10724" width="16" style="5" bestFit="1" customWidth="1"/>
    <col min="10725" max="10725" width="11.125" style="5" bestFit="1" customWidth="1"/>
    <col min="10726" max="10748" width="8.75" style="5"/>
    <col min="10749" max="10749" width="10.75" style="5" customWidth="1"/>
    <col min="10750" max="10750" width="5.125" style="5" bestFit="1" customWidth="1"/>
    <col min="10751" max="10751" width="11.125" style="5" customWidth="1"/>
    <col min="10752" max="10752" width="13.75" style="5" customWidth="1"/>
    <col min="10753" max="10753" width="12.25" style="5" customWidth="1"/>
    <col min="10754" max="10754" width="17.625" style="5" customWidth="1"/>
    <col min="10755" max="10755" width="13.5" style="5" customWidth="1"/>
    <col min="10756" max="10756" width="10.375" style="5" customWidth="1"/>
    <col min="10757" max="10757" width="12.875" style="5" customWidth="1"/>
    <col min="10758" max="10758" width="10.375" style="5" customWidth="1"/>
    <col min="10759" max="10759" width="55.5" style="5" bestFit="1" customWidth="1"/>
    <col min="10760" max="10760" width="42.5" style="5" bestFit="1" customWidth="1"/>
    <col min="10761" max="10761" width="10.125" style="5" bestFit="1" customWidth="1"/>
    <col min="10762" max="10762" width="17.75" style="5" customWidth="1"/>
    <col min="10763" max="10763" width="15.125" style="5" customWidth="1"/>
    <col min="10764" max="10764" width="22.5" style="5" customWidth="1"/>
    <col min="10765" max="10964" width="8.75" style="5"/>
    <col min="10965" max="10965" width="10.75" style="5" customWidth="1"/>
    <col min="10966" max="10966" width="5.75" style="5" customWidth="1"/>
    <col min="10967" max="10967" width="10.625" style="5" bestFit="1" customWidth="1"/>
    <col min="10968" max="10968" width="13.75" style="5" bestFit="1" customWidth="1"/>
    <col min="10969" max="10969" width="13.75" style="5" customWidth="1"/>
    <col min="10970" max="10970" width="13.75" style="5" bestFit="1" customWidth="1"/>
    <col min="10971" max="10971" width="60.5" style="5" bestFit="1" customWidth="1"/>
    <col min="10972" max="10972" width="12.375" style="5" bestFit="1" customWidth="1"/>
    <col min="10973" max="10973" width="32.75" style="5" bestFit="1" customWidth="1"/>
    <col min="10974" max="10974" width="9.5" style="5" bestFit="1" customWidth="1"/>
    <col min="10975" max="10975" width="12.875" style="5" customWidth="1"/>
    <col min="10976" max="10976" width="12" style="5" customWidth="1"/>
    <col min="10977" max="10977" width="16" style="5" bestFit="1" customWidth="1"/>
    <col min="10978" max="10979" width="12.375" style="5" customWidth="1"/>
    <col min="10980" max="10980" width="16" style="5" bestFit="1" customWidth="1"/>
    <col min="10981" max="10981" width="11.125" style="5" bestFit="1" customWidth="1"/>
    <col min="10982" max="11004" width="8.75" style="5"/>
    <col min="11005" max="11005" width="10.75" style="5" customWidth="1"/>
    <col min="11006" max="11006" width="5.125" style="5" bestFit="1" customWidth="1"/>
    <col min="11007" max="11007" width="11.125" style="5" customWidth="1"/>
    <col min="11008" max="11008" width="13.75" style="5" customWidth="1"/>
    <col min="11009" max="11009" width="12.25" style="5" customWidth="1"/>
    <col min="11010" max="11010" width="17.625" style="5" customWidth="1"/>
    <col min="11011" max="11011" width="13.5" style="5" customWidth="1"/>
    <col min="11012" max="11012" width="10.375" style="5" customWidth="1"/>
    <col min="11013" max="11013" width="12.875" style="5" customWidth="1"/>
    <col min="11014" max="11014" width="10.375" style="5" customWidth="1"/>
    <col min="11015" max="11015" width="55.5" style="5" bestFit="1" customWidth="1"/>
    <col min="11016" max="11016" width="42.5" style="5" bestFit="1" customWidth="1"/>
    <col min="11017" max="11017" width="10.125" style="5" bestFit="1" customWidth="1"/>
    <col min="11018" max="11018" width="17.75" style="5" customWidth="1"/>
    <col min="11019" max="11019" width="15.125" style="5" customWidth="1"/>
    <col min="11020" max="11020" width="22.5" style="5" customWidth="1"/>
    <col min="11021" max="11220" width="8.75" style="5"/>
    <col min="11221" max="11221" width="10.75" style="5" customWidth="1"/>
    <col min="11222" max="11222" width="5.75" style="5" customWidth="1"/>
    <col min="11223" max="11223" width="10.625" style="5" bestFit="1" customWidth="1"/>
    <col min="11224" max="11224" width="13.75" style="5" bestFit="1" customWidth="1"/>
    <col min="11225" max="11225" width="13.75" style="5" customWidth="1"/>
    <col min="11226" max="11226" width="13.75" style="5" bestFit="1" customWidth="1"/>
    <col min="11227" max="11227" width="60.5" style="5" bestFit="1" customWidth="1"/>
    <col min="11228" max="11228" width="12.375" style="5" bestFit="1" customWidth="1"/>
    <col min="11229" max="11229" width="32.75" style="5" bestFit="1" customWidth="1"/>
    <col min="11230" max="11230" width="9.5" style="5" bestFit="1" customWidth="1"/>
    <col min="11231" max="11231" width="12.875" style="5" customWidth="1"/>
    <col min="11232" max="11232" width="12" style="5" customWidth="1"/>
    <col min="11233" max="11233" width="16" style="5" bestFit="1" customWidth="1"/>
    <col min="11234" max="11235" width="12.375" style="5" customWidth="1"/>
    <col min="11236" max="11236" width="16" style="5" bestFit="1" customWidth="1"/>
    <col min="11237" max="11237" width="11.125" style="5" bestFit="1" customWidth="1"/>
    <col min="11238" max="11260" width="8.75" style="5"/>
    <col min="11261" max="11261" width="10.75" style="5" customWidth="1"/>
    <col min="11262" max="11262" width="5.125" style="5" bestFit="1" customWidth="1"/>
    <col min="11263" max="11263" width="11.125" style="5" customWidth="1"/>
    <col min="11264" max="11264" width="13.75" style="5" customWidth="1"/>
    <col min="11265" max="11265" width="12.25" style="5" customWidth="1"/>
    <col min="11266" max="11266" width="17.625" style="5" customWidth="1"/>
    <col min="11267" max="11267" width="13.5" style="5" customWidth="1"/>
    <col min="11268" max="11268" width="10.375" style="5" customWidth="1"/>
    <col min="11269" max="11269" width="12.875" style="5" customWidth="1"/>
    <col min="11270" max="11270" width="10.375" style="5" customWidth="1"/>
    <col min="11271" max="11271" width="55.5" style="5" bestFit="1" customWidth="1"/>
    <col min="11272" max="11272" width="42.5" style="5" bestFit="1" customWidth="1"/>
    <col min="11273" max="11273" width="10.125" style="5" bestFit="1" customWidth="1"/>
    <col min="11274" max="11274" width="17.75" style="5" customWidth="1"/>
    <col min="11275" max="11275" width="15.125" style="5" customWidth="1"/>
    <col min="11276" max="11276" width="22.5" style="5" customWidth="1"/>
    <col min="11277" max="11476" width="8.75" style="5"/>
    <col min="11477" max="11477" width="10.75" style="5" customWidth="1"/>
    <col min="11478" max="11478" width="5.75" style="5" customWidth="1"/>
    <col min="11479" max="11479" width="10.625" style="5" bestFit="1" customWidth="1"/>
    <col min="11480" max="11480" width="13.75" style="5" bestFit="1" customWidth="1"/>
    <col min="11481" max="11481" width="13.75" style="5" customWidth="1"/>
    <col min="11482" max="11482" width="13.75" style="5" bestFit="1" customWidth="1"/>
    <col min="11483" max="11483" width="60.5" style="5" bestFit="1" customWidth="1"/>
    <col min="11484" max="11484" width="12.375" style="5" bestFit="1" customWidth="1"/>
    <col min="11485" max="11485" width="32.75" style="5" bestFit="1" customWidth="1"/>
    <col min="11486" max="11486" width="9.5" style="5" bestFit="1" customWidth="1"/>
    <col min="11487" max="11487" width="12.875" style="5" customWidth="1"/>
    <col min="11488" max="11488" width="12" style="5" customWidth="1"/>
    <col min="11489" max="11489" width="16" style="5" bestFit="1" customWidth="1"/>
    <col min="11490" max="11491" width="12.375" style="5" customWidth="1"/>
    <col min="11492" max="11492" width="16" style="5" bestFit="1" customWidth="1"/>
    <col min="11493" max="11493" width="11.125" style="5" bestFit="1" customWidth="1"/>
    <col min="11494" max="11516" width="8.75" style="5"/>
    <col min="11517" max="11517" width="10.75" style="5" customWidth="1"/>
    <col min="11518" max="11518" width="5.125" style="5" bestFit="1" customWidth="1"/>
    <col min="11519" max="11519" width="11.125" style="5" customWidth="1"/>
    <col min="11520" max="11520" width="13.75" style="5" customWidth="1"/>
    <col min="11521" max="11521" width="12.25" style="5" customWidth="1"/>
    <col min="11522" max="11522" width="17.625" style="5" customWidth="1"/>
    <col min="11523" max="11523" width="13.5" style="5" customWidth="1"/>
    <col min="11524" max="11524" width="10.375" style="5" customWidth="1"/>
    <col min="11525" max="11525" width="12.875" style="5" customWidth="1"/>
    <col min="11526" max="11526" width="10.375" style="5" customWidth="1"/>
    <col min="11527" max="11527" width="55.5" style="5" bestFit="1" customWidth="1"/>
    <col min="11528" max="11528" width="42.5" style="5" bestFit="1" customWidth="1"/>
    <col min="11529" max="11529" width="10.125" style="5" bestFit="1" customWidth="1"/>
    <col min="11530" max="11530" width="17.75" style="5" customWidth="1"/>
    <col min="11531" max="11531" width="15.125" style="5" customWidth="1"/>
    <col min="11532" max="11532" width="22.5" style="5" customWidth="1"/>
    <col min="11533" max="11732" width="8.75" style="5"/>
    <col min="11733" max="11733" width="10.75" style="5" customWidth="1"/>
    <col min="11734" max="11734" width="5.75" style="5" customWidth="1"/>
    <col min="11735" max="11735" width="10.625" style="5" bestFit="1" customWidth="1"/>
    <col min="11736" max="11736" width="13.75" style="5" bestFit="1" customWidth="1"/>
    <col min="11737" max="11737" width="13.75" style="5" customWidth="1"/>
    <col min="11738" max="11738" width="13.75" style="5" bestFit="1" customWidth="1"/>
    <col min="11739" max="11739" width="60.5" style="5" bestFit="1" customWidth="1"/>
    <col min="11740" max="11740" width="12.375" style="5" bestFit="1" customWidth="1"/>
    <col min="11741" max="11741" width="32.75" style="5" bestFit="1" customWidth="1"/>
    <col min="11742" max="11742" width="9.5" style="5" bestFit="1" customWidth="1"/>
    <col min="11743" max="11743" width="12.875" style="5" customWidth="1"/>
    <col min="11744" max="11744" width="12" style="5" customWidth="1"/>
    <col min="11745" max="11745" width="16" style="5" bestFit="1" customWidth="1"/>
    <col min="11746" max="11747" width="12.375" style="5" customWidth="1"/>
    <col min="11748" max="11748" width="16" style="5" bestFit="1" customWidth="1"/>
    <col min="11749" max="11749" width="11.125" style="5" bestFit="1" customWidth="1"/>
    <col min="11750" max="11772" width="8.75" style="5"/>
    <col min="11773" max="11773" width="10.75" style="5" customWidth="1"/>
    <col min="11774" max="11774" width="5.125" style="5" bestFit="1" customWidth="1"/>
    <col min="11775" max="11775" width="11.125" style="5" customWidth="1"/>
    <col min="11776" max="11776" width="13.75" style="5" customWidth="1"/>
    <col min="11777" max="11777" width="12.25" style="5" customWidth="1"/>
    <col min="11778" max="11778" width="17.625" style="5" customWidth="1"/>
    <col min="11779" max="11779" width="13.5" style="5" customWidth="1"/>
    <col min="11780" max="11780" width="10.375" style="5" customWidth="1"/>
    <col min="11781" max="11781" width="12.875" style="5" customWidth="1"/>
    <col min="11782" max="11782" width="10.375" style="5" customWidth="1"/>
    <col min="11783" max="11783" width="55.5" style="5" bestFit="1" customWidth="1"/>
    <col min="11784" max="11784" width="42.5" style="5" bestFit="1" customWidth="1"/>
    <col min="11785" max="11785" width="10.125" style="5" bestFit="1" customWidth="1"/>
    <col min="11786" max="11786" width="17.75" style="5" customWidth="1"/>
    <col min="11787" max="11787" width="15.125" style="5" customWidth="1"/>
    <col min="11788" max="11788" width="22.5" style="5" customWidth="1"/>
    <col min="11789" max="11988" width="8.75" style="5"/>
    <col min="11989" max="11989" width="10.75" style="5" customWidth="1"/>
    <col min="11990" max="11990" width="5.75" style="5" customWidth="1"/>
    <col min="11991" max="11991" width="10.625" style="5" bestFit="1" customWidth="1"/>
    <col min="11992" max="11992" width="13.75" style="5" bestFit="1" customWidth="1"/>
    <col min="11993" max="11993" width="13.75" style="5" customWidth="1"/>
    <col min="11994" max="11994" width="13.75" style="5" bestFit="1" customWidth="1"/>
    <col min="11995" max="11995" width="60.5" style="5" bestFit="1" customWidth="1"/>
    <col min="11996" max="11996" width="12.375" style="5" bestFit="1" customWidth="1"/>
    <col min="11997" max="11997" width="32.75" style="5" bestFit="1" customWidth="1"/>
    <col min="11998" max="11998" width="9.5" style="5" bestFit="1" customWidth="1"/>
    <col min="11999" max="11999" width="12.875" style="5" customWidth="1"/>
    <col min="12000" max="12000" width="12" style="5" customWidth="1"/>
    <col min="12001" max="12001" width="16" style="5" bestFit="1" customWidth="1"/>
    <col min="12002" max="12003" width="12.375" style="5" customWidth="1"/>
    <col min="12004" max="12004" width="16" style="5" bestFit="1" customWidth="1"/>
    <col min="12005" max="12005" width="11.125" style="5" bestFit="1" customWidth="1"/>
    <col min="12006" max="12028" width="8.75" style="5"/>
    <col min="12029" max="12029" width="10.75" style="5" customWidth="1"/>
    <col min="12030" max="12030" width="5.125" style="5" bestFit="1" customWidth="1"/>
    <col min="12031" max="12031" width="11.125" style="5" customWidth="1"/>
    <col min="12032" max="12032" width="13.75" style="5" customWidth="1"/>
    <col min="12033" max="12033" width="12.25" style="5" customWidth="1"/>
    <col min="12034" max="12034" width="17.625" style="5" customWidth="1"/>
    <col min="12035" max="12035" width="13.5" style="5" customWidth="1"/>
    <col min="12036" max="12036" width="10.375" style="5" customWidth="1"/>
    <col min="12037" max="12037" width="12.875" style="5" customWidth="1"/>
    <col min="12038" max="12038" width="10.375" style="5" customWidth="1"/>
    <col min="12039" max="12039" width="55.5" style="5" bestFit="1" customWidth="1"/>
    <col min="12040" max="12040" width="42.5" style="5" bestFit="1" customWidth="1"/>
    <col min="12041" max="12041" width="10.125" style="5" bestFit="1" customWidth="1"/>
    <col min="12042" max="12042" width="17.75" style="5" customWidth="1"/>
    <col min="12043" max="12043" width="15.125" style="5" customWidth="1"/>
    <col min="12044" max="12044" width="22.5" style="5" customWidth="1"/>
    <col min="12045" max="12244" width="8.75" style="5"/>
    <col min="12245" max="12245" width="10.75" style="5" customWidth="1"/>
    <col min="12246" max="12246" width="5.75" style="5" customWidth="1"/>
    <col min="12247" max="12247" width="10.625" style="5" bestFit="1" customWidth="1"/>
    <col min="12248" max="12248" width="13.75" style="5" bestFit="1" customWidth="1"/>
    <col min="12249" max="12249" width="13.75" style="5" customWidth="1"/>
    <col min="12250" max="12250" width="13.75" style="5" bestFit="1" customWidth="1"/>
    <col min="12251" max="12251" width="60.5" style="5" bestFit="1" customWidth="1"/>
    <col min="12252" max="12252" width="12.375" style="5" bestFit="1" customWidth="1"/>
    <col min="12253" max="12253" width="32.75" style="5" bestFit="1" customWidth="1"/>
    <col min="12254" max="12254" width="9.5" style="5" bestFit="1" customWidth="1"/>
    <col min="12255" max="12255" width="12.875" style="5" customWidth="1"/>
    <col min="12256" max="12256" width="12" style="5" customWidth="1"/>
    <col min="12257" max="12257" width="16" style="5" bestFit="1" customWidth="1"/>
    <col min="12258" max="12259" width="12.375" style="5" customWidth="1"/>
    <col min="12260" max="12260" width="16" style="5" bestFit="1" customWidth="1"/>
    <col min="12261" max="12261" width="11.125" style="5" bestFit="1" customWidth="1"/>
    <col min="12262" max="12284" width="8.75" style="5"/>
    <col min="12285" max="12285" width="10.75" style="5" customWidth="1"/>
    <col min="12286" max="12286" width="5.125" style="5" bestFit="1" customWidth="1"/>
    <col min="12287" max="12287" width="11.125" style="5" customWidth="1"/>
    <col min="12288" max="12288" width="13.75" style="5" customWidth="1"/>
    <col min="12289" max="12289" width="12.25" style="5" customWidth="1"/>
    <col min="12290" max="12290" width="17.625" style="5" customWidth="1"/>
    <col min="12291" max="12291" width="13.5" style="5" customWidth="1"/>
    <col min="12292" max="12292" width="10.375" style="5" customWidth="1"/>
    <col min="12293" max="12293" width="12.875" style="5" customWidth="1"/>
    <col min="12294" max="12294" width="10.375" style="5" customWidth="1"/>
    <col min="12295" max="12295" width="55.5" style="5" bestFit="1" customWidth="1"/>
    <col min="12296" max="12296" width="42.5" style="5" bestFit="1" customWidth="1"/>
    <col min="12297" max="12297" width="10.125" style="5" bestFit="1" customWidth="1"/>
    <col min="12298" max="12298" width="17.75" style="5" customWidth="1"/>
    <col min="12299" max="12299" width="15.125" style="5" customWidth="1"/>
    <col min="12300" max="12300" width="22.5" style="5" customWidth="1"/>
    <col min="12301" max="12500" width="8.75" style="5"/>
    <col min="12501" max="12501" width="10.75" style="5" customWidth="1"/>
    <col min="12502" max="12502" width="5.75" style="5" customWidth="1"/>
    <col min="12503" max="12503" width="10.625" style="5" bestFit="1" customWidth="1"/>
    <col min="12504" max="12504" width="13.75" style="5" bestFit="1" customWidth="1"/>
    <col min="12505" max="12505" width="13.75" style="5" customWidth="1"/>
    <col min="12506" max="12506" width="13.75" style="5" bestFit="1" customWidth="1"/>
    <col min="12507" max="12507" width="60.5" style="5" bestFit="1" customWidth="1"/>
    <col min="12508" max="12508" width="12.375" style="5" bestFit="1" customWidth="1"/>
    <col min="12509" max="12509" width="32.75" style="5" bestFit="1" customWidth="1"/>
    <col min="12510" max="12510" width="9.5" style="5" bestFit="1" customWidth="1"/>
    <col min="12511" max="12511" width="12.875" style="5" customWidth="1"/>
    <col min="12512" max="12512" width="12" style="5" customWidth="1"/>
    <col min="12513" max="12513" width="16" style="5" bestFit="1" customWidth="1"/>
    <col min="12514" max="12515" width="12.375" style="5" customWidth="1"/>
    <col min="12516" max="12516" width="16" style="5" bestFit="1" customWidth="1"/>
    <col min="12517" max="12517" width="11.125" style="5" bestFit="1" customWidth="1"/>
    <col min="12518" max="12540" width="8.75" style="5"/>
    <col min="12541" max="12541" width="10.75" style="5" customWidth="1"/>
    <col min="12542" max="12542" width="5.125" style="5" bestFit="1" customWidth="1"/>
    <col min="12543" max="12543" width="11.125" style="5" customWidth="1"/>
    <col min="12544" max="12544" width="13.75" style="5" customWidth="1"/>
    <col min="12545" max="12545" width="12.25" style="5" customWidth="1"/>
    <col min="12546" max="12546" width="17.625" style="5" customWidth="1"/>
    <col min="12547" max="12547" width="13.5" style="5" customWidth="1"/>
    <col min="12548" max="12548" width="10.375" style="5" customWidth="1"/>
    <col min="12549" max="12549" width="12.875" style="5" customWidth="1"/>
    <col min="12550" max="12550" width="10.375" style="5" customWidth="1"/>
    <col min="12551" max="12551" width="55.5" style="5" bestFit="1" customWidth="1"/>
    <col min="12552" max="12552" width="42.5" style="5" bestFit="1" customWidth="1"/>
    <col min="12553" max="12553" width="10.125" style="5" bestFit="1" customWidth="1"/>
    <col min="12554" max="12554" width="17.75" style="5" customWidth="1"/>
    <col min="12555" max="12555" width="15.125" style="5" customWidth="1"/>
    <col min="12556" max="12556" width="22.5" style="5" customWidth="1"/>
    <col min="12557" max="12756" width="8.75" style="5"/>
    <col min="12757" max="12757" width="10.75" style="5" customWidth="1"/>
    <col min="12758" max="12758" width="5.75" style="5" customWidth="1"/>
    <col min="12759" max="12759" width="10.625" style="5" bestFit="1" customWidth="1"/>
    <col min="12760" max="12760" width="13.75" style="5" bestFit="1" customWidth="1"/>
    <col min="12761" max="12761" width="13.75" style="5" customWidth="1"/>
    <col min="12762" max="12762" width="13.75" style="5" bestFit="1" customWidth="1"/>
    <col min="12763" max="12763" width="60.5" style="5" bestFit="1" customWidth="1"/>
    <col min="12764" max="12764" width="12.375" style="5" bestFit="1" customWidth="1"/>
    <col min="12765" max="12765" width="32.75" style="5" bestFit="1" customWidth="1"/>
    <col min="12766" max="12766" width="9.5" style="5" bestFit="1" customWidth="1"/>
    <col min="12767" max="12767" width="12.875" style="5" customWidth="1"/>
    <col min="12768" max="12768" width="12" style="5" customWidth="1"/>
    <col min="12769" max="12769" width="16" style="5" bestFit="1" customWidth="1"/>
    <col min="12770" max="12771" width="12.375" style="5" customWidth="1"/>
    <col min="12772" max="12772" width="16" style="5" bestFit="1" customWidth="1"/>
    <col min="12773" max="12773" width="11.125" style="5" bestFit="1" customWidth="1"/>
    <col min="12774" max="12796" width="8.75" style="5"/>
    <col min="12797" max="12797" width="10.75" style="5" customWidth="1"/>
    <col min="12798" max="12798" width="5.125" style="5" bestFit="1" customWidth="1"/>
    <col min="12799" max="12799" width="11.125" style="5" customWidth="1"/>
    <col min="12800" max="12800" width="13.75" style="5" customWidth="1"/>
    <col min="12801" max="12801" width="12.25" style="5" customWidth="1"/>
    <col min="12802" max="12802" width="17.625" style="5" customWidth="1"/>
    <col min="12803" max="12803" width="13.5" style="5" customWidth="1"/>
    <col min="12804" max="12804" width="10.375" style="5" customWidth="1"/>
    <col min="12805" max="12805" width="12.875" style="5" customWidth="1"/>
    <col min="12806" max="12806" width="10.375" style="5" customWidth="1"/>
    <col min="12807" max="12807" width="55.5" style="5" bestFit="1" customWidth="1"/>
    <col min="12808" max="12808" width="42.5" style="5" bestFit="1" customWidth="1"/>
    <col min="12809" max="12809" width="10.125" style="5" bestFit="1" customWidth="1"/>
    <col min="12810" max="12810" width="17.75" style="5" customWidth="1"/>
    <col min="12811" max="12811" width="15.125" style="5" customWidth="1"/>
    <col min="12812" max="12812" width="22.5" style="5" customWidth="1"/>
    <col min="12813" max="13012" width="8.75" style="5"/>
    <col min="13013" max="13013" width="10.75" style="5" customWidth="1"/>
    <col min="13014" max="13014" width="5.75" style="5" customWidth="1"/>
    <col min="13015" max="13015" width="10.625" style="5" bestFit="1" customWidth="1"/>
    <col min="13016" max="13016" width="13.75" style="5" bestFit="1" customWidth="1"/>
    <col min="13017" max="13017" width="13.75" style="5" customWidth="1"/>
    <col min="13018" max="13018" width="13.75" style="5" bestFit="1" customWidth="1"/>
    <col min="13019" max="13019" width="60.5" style="5" bestFit="1" customWidth="1"/>
    <col min="13020" max="13020" width="12.375" style="5" bestFit="1" customWidth="1"/>
    <col min="13021" max="13021" width="32.75" style="5" bestFit="1" customWidth="1"/>
    <col min="13022" max="13022" width="9.5" style="5" bestFit="1" customWidth="1"/>
    <col min="13023" max="13023" width="12.875" style="5" customWidth="1"/>
    <col min="13024" max="13024" width="12" style="5" customWidth="1"/>
    <col min="13025" max="13025" width="16" style="5" bestFit="1" customWidth="1"/>
    <col min="13026" max="13027" width="12.375" style="5" customWidth="1"/>
    <col min="13028" max="13028" width="16" style="5" bestFit="1" customWidth="1"/>
    <col min="13029" max="13029" width="11.125" style="5" bestFit="1" customWidth="1"/>
    <col min="13030" max="13052" width="8.75" style="5"/>
    <col min="13053" max="13053" width="10.75" style="5" customWidth="1"/>
    <col min="13054" max="13054" width="5.125" style="5" bestFit="1" customWidth="1"/>
    <col min="13055" max="13055" width="11.125" style="5" customWidth="1"/>
    <col min="13056" max="13056" width="13.75" style="5" customWidth="1"/>
    <col min="13057" max="13057" width="12.25" style="5" customWidth="1"/>
    <col min="13058" max="13058" width="17.625" style="5" customWidth="1"/>
    <col min="13059" max="13059" width="13.5" style="5" customWidth="1"/>
    <col min="13060" max="13060" width="10.375" style="5" customWidth="1"/>
    <col min="13061" max="13061" width="12.875" style="5" customWidth="1"/>
    <col min="13062" max="13062" width="10.375" style="5" customWidth="1"/>
    <col min="13063" max="13063" width="55.5" style="5" bestFit="1" customWidth="1"/>
    <col min="13064" max="13064" width="42.5" style="5" bestFit="1" customWidth="1"/>
    <col min="13065" max="13065" width="10.125" style="5" bestFit="1" customWidth="1"/>
    <col min="13066" max="13066" width="17.75" style="5" customWidth="1"/>
    <col min="13067" max="13067" width="15.125" style="5" customWidth="1"/>
    <col min="13068" max="13068" width="22.5" style="5" customWidth="1"/>
    <col min="13069" max="13268" width="8.75" style="5"/>
    <col min="13269" max="13269" width="10.75" style="5" customWidth="1"/>
    <col min="13270" max="13270" width="5.75" style="5" customWidth="1"/>
    <col min="13271" max="13271" width="10.625" style="5" bestFit="1" customWidth="1"/>
    <col min="13272" max="13272" width="13.75" style="5" bestFit="1" customWidth="1"/>
    <col min="13273" max="13273" width="13.75" style="5" customWidth="1"/>
    <col min="13274" max="13274" width="13.75" style="5" bestFit="1" customWidth="1"/>
    <col min="13275" max="13275" width="60.5" style="5" bestFit="1" customWidth="1"/>
    <col min="13276" max="13276" width="12.375" style="5" bestFit="1" customWidth="1"/>
    <col min="13277" max="13277" width="32.75" style="5" bestFit="1" customWidth="1"/>
    <col min="13278" max="13278" width="9.5" style="5" bestFit="1" customWidth="1"/>
    <col min="13279" max="13279" width="12.875" style="5" customWidth="1"/>
    <col min="13280" max="13280" width="12" style="5" customWidth="1"/>
    <col min="13281" max="13281" width="16" style="5" bestFit="1" customWidth="1"/>
    <col min="13282" max="13283" width="12.375" style="5" customWidth="1"/>
    <col min="13284" max="13284" width="16" style="5" bestFit="1" customWidth="1"/>
    <col min="13285" max="13285" width="11.125" style="5" bestFit="1" customWidth="1"/>
    <col min="13286" max="13308" width="8.75" style="5"/>
    <col min="13309" max="13309" width="10.75" style="5" customWidth="1"/>
    <col min="13310" max="13310" width="5.125" style="5" bestFit="1" customWidth="1"/>
    <col min="13311" max="13311" width="11.125" style="5" customWidth="1"/>
    <col min="13312" max="13312" width="13.75" style="5" customWidth="1"/>
    <col min="13313" max="13313" width="12.25" style="5" customWidth="1"/>
    <col min="13314" max="13314" width="17.625" style="5" customWidth="1"/>
    <col min="13315" max="13315" width="13.5" style="5" customWidth="1"/>
    <col min="13316" max="13316" width="10.375" style="5" customWidth="1"/>
    <col min="13317" max="13317" width="12.875" style="5" customWidth="1"/>
    <col min="13318" max="13318" width="10.375" style="5" customWidth="1"/>
    <col min="13319" max="13319" width="55.5" style="5" bestFit="1" customWidth="1"/>
    <col min="13320" max="13320" width="42.5" style="5" bestFit="1" customWidth="1"/>
    <col min="13321" max="13321" width="10.125" style="5" bestFit="1" customWidth="1"/>
    <col min="13322" max="13322" width="17.75" style="5" customWidth="1"/>
    <col min="13323" max="13323" width="15.125" style="5" customWidth="1"/>
    <col min="13324" max="13324" width="22.5" style="5" customWidth="1"/>
    <col min="13325" max="13524" width="8.75" style="5"/>
    <col min="13525" max="13525" width="10.75" style="5" customWidth="1"/>
    <col min="13526" max="13526" width="5.75" style="5" customWidth="1"/>
    <col min="13527" max="13527" width="10.625" style="5" bestFit="1" customWidth="1"/>
    <col min="13528" max="13528" width="13.75" style="5" bestFit="1" customWidth="1"/>
    <col min="13529" max="13529" width="13.75" style="5" customWidth="1"/>
    <col min="13530" max="13530" width="13.75" style="5" bestFit="1" customWidth="1"/>
    <col min="13531" max="13531" width="60.5" style="5" bestFit="1" customWidth="1"/>
    <col min="13532" max="13532" width="12.375" style="5" bestFit="1" customWidth="1"/>
    <col min="13533" max="13533" width="32.75" style="5" bestFit="1" customWidth="1"/>
    <col min="13534" max="13534" width="9.5" style="5" bestFit="1" customWidth="1"/>
    <col min="13535" max="13535" width="12.875" style="5" customWidth="1"/>
    <col min="13536" max="13536" width="12" style="5" customWidth="1"/>
    <col min="13537" max="13537" width="16" style="5" bestFit="1" customWidth="1"/>
    <col min="13538" max="13539" width="12.375" style="5" customWidth="1"/>
    <col min="13540" max="13540" width="16" style="5" bestFit="1" customWidth="1"/>
    <col min="13541" max="13541" width="11.125" style="5" bestFit="1" customWidth="1"/>
    <col min="13542" max="13564" width="8.75" style="5"/>
    <col min="13565" max="13565" width="10.75" style="5" customWidth="1"/>
    <col min="13566" max="13566" width="5.125" style="5" bestFit="1" customWidth="1"/>
    <col min="13567" max="13567" width="11.125" style="5" customWidth="1"/>
    <col min="13568" max="13568" width="13.75" style="5" customWidth="1"/>
    <col min="13569" max="13569" width="12.25" style="5" customWidth="1"/>
    <col min="13570" max="13570" width="17.625" style="5" customWidth="1"/>
    <col min="13571" max="13571" width="13.5" style="5" customWidth="1"/>
    <col min="13572" max="13572" width="10.375" style="5" customWidth="1"/>
    <col min="13573" max="13573" width="12.875" style="5" customWidth="1"/>
    <col min="13574" max="13574" width="10.375" style="5" customWidth="1"/>
    <col min="13575" max="13575" width="55.5" style="5" bestFit="1" customWidth="1"/>
    <col min="13576" max="13576" width="42.5" style="5" bestFit="1" customWidth="1"/>
    <col min="13577" max="13577" width="10.125" style="5" bestFit="1" customWidth="1"/>
    <col min="13578" max="13578" width="17.75" style="5" customWidth="1"/>
    <col min="13579" max="13579" width="15.125" style="5" customWidth="1"/>
    <col min="13580" max="13580" width="22.5" style="5" customWidth="1"/>
    <col min="13581" max="13780" width="8.75" style="5"/>
    <col min="13781" max="13781" width="10.75" style="5" customWidth="1"/>
    <col min="13782" max="13782" width="5.75" style="5" customWidth="1"/>
    <col min="13783" max="13783" width="10.625" style="5" bestFit="1" customWidth="1"/>
    <col min="13784" max="13784" width="13.75" style="5" bestFit="1" customWidth="1"/>
    <col min="13785" max="13785" width="13.75" style="5" customWidth="1"/>
    <col min="13786" max="13786" width="13.75" style="5" bestFit="1" customWidth="1"/>
    <col min="13787" max="13787" width="60.5" style="5" bestFit="1" customWidth="1"/>
    <col min="13788" max="13788" width="12.375" style="5" bestFit="1" customWidth="1"/>
    <col min="13789" max="13789" width="32.75" style="5" bestFit="1" customWidth="1"/>
    <col min="13790" max="13790" width="9.5" style="5" bestFit="1" customWidth="1"/>
    <col min="13791" max="13791" width="12.875" style="5" customWidth="1"/>
    <col min="13792" max="13792" width="12" style="5" customWidth="1"/>
    <col min="13793" max="13793" width="16" style="5" bestFit="1" customWidth="1"/>
    <col min="13794" max="13795" width="12.375" style="5" customWidth="1"/>
    <col min="13796" max="13796" width="16" style="5" bestFit="1" customWidth="1"/>
    <col min="13797" max="13797" width="11.125" style="5" bestFit="1" customWidth="1"/>
    <col min="13798" max="13820" width="8.75" style="5"/>
    <col min="13821" max="13821" width="10.75" style="5" customWidth="1"/>
    <col min="13822" max="13822" width="5.125" style="5" bestFit="1" customWidth="1"/>
    <col min="13823" max="13823" width="11.125" style="5" customWidth="1"/>
    <col min="13824" max="13824" width="13.75" style="5" customWidth="1"/>
    <col min="13825" max="13825" width="12.25" style="5" customWidth="1"/>
    <col min="13826" max="13826" width="17.625" style="5" customWidth="1"/>
    <col min="13827" max="13827" width="13.5" style="5" customWidth="1"/>
    <col min="13828" max="13828" width="10.375" style="5" customWidth="1"/>
    <col min="13829" max="13829" width="12.875" style="5" customWidth="1"/>
    <col min="13830" max="13830" width="10.375" style="5" customWidth="1"/>
    <col min="13831" max="13831" width="55.5" style="5" bestFit="1" customWidth="1"/>
    <col min="13832" max="13832" width="42.5" style="5" bestFit="1" customWidth="1"/>
    <col min="13833" max="13833" width="10.125" style="5" bestFit="1" customWidth="1"/>
    <col min="13834" max="13834" width="17.75" style="5" customWidth="1"/>
    <col min="13835" max="13835" width="15.125" style="5" customWidth="1"/>
    <col min="13836" max="13836" width="22.5" style="5" customWidth="1"/>
    <col min="13837" max="14036" width="8.75" style="5"/>
    <col min="14037" max="14037" width="10.75" style="5" customWidth="1"/>
    <col min="14038" max="14038" width="5.75" style="5" customWidth="1"/>
    <col min="14039" max="14039" width="10.625" style="5" bestFit="1" customWidth="1"/>
    <col min="14040" max="14040" width="13.75" style="5" bestFit="1" customWidth="1"/>
    <col min="14041" max="14041" width="13.75" style="5" customWidth="1"/>
    <col min="14042" max="14042" width="13.75" style="5" bestFit="1" customWidth="1"/>
    <col min="14043" max="14043" width="60.5" style="5" bestFit="1" customWidth="1"/>
    <col min="14044" max="14044" width="12.375" style="5" bestFit="1" customWidth="1"/>
    <col min="14045" max="14045" width="32.75" style="5" bestFit="1" customWidth="1"/>
    <col min="14046" max="14046" width="9.5" style="5" bestFit="1" customWidth="1"/>
    <col min="14047" max="14047" width="12.875" style="5" customWidth="1"/>
    <col min="14048" max="14048" width="12" style="5" customWidth="1"/>
    <col min="14049" max="14049" width="16" style="5" bestFit="1" customWidth="1"/>
    <col min="14050" max="14051" width="12.375" style="5" customWidth="1"/>
    <col min="14052" max="14052" width="16" style="5" bestFit="1" customWidth="1"/>
    <col min="14053" max="14053" width="11.125" style="5" bestFit="1" customWidth="1"/>
    <col min="14054" max="14076" width="8.75" style="5"/>
    <col min="14077" max="14077" width="10.75" style="5" customWidth="1"/>
    <col min="14078" max="14078" width="5.125" style="5" bestFit="1" customWidth="1"/>
    <col min="14079" max="14079" width="11.125" style="5" customWidth="1"/>
    <col min="14080" max="14080" width="13.75" style="5" customWidth="1"/>
    <col min="14081" max="14081" width="12.25" style="5" customWidth="1"/>
    <col min="14082" max="14082" width="17.625" style="5" customWidth="1"/>
    <col min="14083" max="14083" width="13.5" style="5" customWidth="1"/>
    <col min="14084" max="14084" width="10.375" style="5" customWidth="1"/>
    <col min="14085" max="14085" width="12.875" style="5" customWidth="1"/>
    <col min="14086" max="14086" width="10.375" style="5" customWidth="1"/>
    <col min="14087" max="14087" width="55.5" style="5" bestFit="1" customWidth="1"/>
    <col min="14088" max="14088" width="42.5" style="5" bestFit="1" customWidth="1"/>
    <col min="14089" max="14089" width="10.125" style="5" bestFit="1" customWidth="1"/>
    <col min="14090" max="14090" width="17.75" style="5" customWidth="1"/>
    <col min="14091" max="14091" width="15.125" style="5" customWidth="1"/>
    <col min="14092" max="14092" width="22.5" style="5" customWidth="1"/>
    <col min="14093" max="14292" width="8.75" style="5"/>
    <col min="14293" max="14293" width="10.75" style="5" customWidth="1"/>
    <col min="14294" max="14294" width="5.75" style="5" customWidth="1"/>
    <col min="14295" max="14295" width="10.625" style="5" bestFit="1" customWidth="1"/>
    <col min="14296" max="14296" width="13.75" style="5" bestFit="1" customWidth="1"/>
    <col min="14297" max="14297" width="13.75" style="5" customWidth="1"/>
    <col min="14298" max="14298" width="13.75" style="5" bestFit="1" customWidth="1"/>
    <col min="14299" max="14299" width="60.5" style="5" bestFit="1" customWidth="1"/>
    <col min="14300" max="14300" width="12.375" style="5" bestFit="1" customWidth="1"/>
    <col min="14301" max="14301" width="32.75" style="5" bestFit="1" customWidth="1"/>
    <col min="14302" max="14302" width="9.5" style="5" bestFit="1" customWidth="1"/>
    <col min="14303" max="14303" width="12.875" style="5" customWidth="1"/>
    <col min="14304" max="14304" width="12" style="5" customWidth="1"/>
    <col min="14305" max="14305" width="16" style="5" bestFit="1" customWidth="1"/>
    <col min="14306" max="14307" width="12.375" style="5" customWidth="1"/>
    <col min="14308" max="14308" width="16" style="5" bestFit="1" customWidth="1"/>
    <col min="14309" max="14309" width="11.125" style="5" bestFit="1" customWidth="1"/>
    <col min="14310" max="14332" width="8.75" style="5"/>
    <col min="14333" max="14333" width="10.75" style="5" customWidth="1"/>
    <col min="14334" max="14334" width="5.125" style="5" bestFit="1" customWidth="1"/>
    <col min="14335" max="14335" width="11.125" style="5" customWidth="1"/>
    <col min="14336" max="14336" width="13.75" style="5" customWidth="1"/>
    <col min="14337" max="14337" width="12.25" style="5" customWidth="1"/>
    <col min="14338" max="14338" width="17.625" style="5" customWidth="1"/>
    <col min="14339" max="14339" width="13.5" style="5" customWidth="1"/>
    <col min="14340" max="14340" width="10.375" style="5" customWidth="1"/>
    <col min="14341" max="14341" width="12.875" style="5" customWidth="1"/>
    <col min="14342" max="14342" width="10.375" style="5" customWidth="1"/>
    <col min="14343" max="14343" width="55.5" style="5" bestFit="1" customWidth="1"/>
    <col min="14344" max="14344" width="42.5" style="5" bestFit="1" customWidth="1"/>
    <col min="14345" max="14345" width="10.125" style="5" bestFit="1" customWidth="1"/>
    <col min="14346" max="14346" width="17.75" style="5" customWidth="1"/>
    <col min="14347" max="14347" width="15.125" style="5" customWidth="1"/>
    <col min="14348" max="14348" width="22.5" style="5" customWidth="1"/>
    <col min="14349" max="14548" width="8.75" style="5"/>
    <col min="14549" max="14549" width="10.75" style="5" customWidth="1"/>
    <col min="14550" max="14550" width="5.75" style="5" customWidth="1"/>
    <col min="14551" max="14551" width="10.625" style="5" bestFit="1" customWidth="1"/>
    <col min="14552" max="14552" width="13.75" style="5" bestFit="1" customWidth="1"/>
    <col min="14553" max="14553" width="13.75" style="5" customWidth="1"/>
    <col min="14554" max="14554" width="13.75" style="5" bestFit="1" customWidth="1"/>
    <col min="14555" max="14555" width="60.5" style="5" bestFit="1" customWidth="1"/>
    <col min="14556" max="14556" width="12.375" style="5" bestFit="1" customWidth="1"/>
    <col min="14557" max="14557" width="32.75" style="5" bestFit="1" customWidth="1"/>
    <col min="14558" max="14558" width="9.5" style="5" bestFit="1" customWidth="1"/>
    <col min="14559" max="14559" width="12.875" style="5" customWidth="1"/>
    <col min="14560" max="14560" width="12" style="5" customWidth="1"/>
    <col min="14561" max="14561" width="16" style="5" bestFit="1" customWidth="1"/>
    <col min="14562" max="14563" width="12.375" style="5" customWidth="1"/>
    <col min="14564" max="14564" width="16" style="5" bestFit="1" customWidth="1"/>
    <col min="14565" max="14565" width="11.125" style="5" bestFit="1" customWidth="1"/>
    <col min="14566" max="14588" width="8.75" style="5"/>
    <col min="14589" max="14589" width="10.75" style="5" customWidth="1"/>
    <col min="14590" max="14590" width="5.125" style="5" bestFit="1" customWidth="1"/>
    <col min="14591" max="14591" width="11.125" style="5" customWidth="1"/>
    <col min="14592" max="14592" width="13.75" style="5" customWidth="1"/>
    <col min="14593" max="14593" width="12.25" style="5" customWidth="1"/>
    <col min="14594" max="14594" width="17.625" style="5" customWidth="1"/>
    <col min="14595" max="14595" width="13.5" style="5" customWidth="1"/>
    <col min="14596" max="14596" width="10.375" style="5" customWidth="1"/>
    <col min="14597" max="14597" width="12.875" style="5" customWidth="1"/>
    <col min="14598" max="14598" width="10.375" style="5" customWidth="1"/>
    <col min="14599" max="14599" width="55.5" style="5" bestFit="1" customWidth="1"/>
    <col min="14600" max="14600" width="42.5" style="5" bestFit="1" customWidth="1"/>
    <col min="14601" max="14601" width="10.125" style="5" bestFit="1" customWidth="1"/>
    <col min="14602" max="14602" width="17.75" style="5" customWidth="1"/>
    <col min="14603" max="14603" width="15.125" style="5" customWidth="1"/>
    <col min="14604" max="14604" width="22.5" style="5" customWidth="1"/>
    <col min="14605" max="14804" width="8.75" style="5"/>
    <col min="14805" max="14805" width="10.75" style="5" customWidth="1"/>
    <col min="14806" max="14806" width="5.75" style="5" customWidth="1"/>
    <col min="14807" max="14807" width="10.625" style="5" bestFit="1" customWidth="1"/>
    <col min="14808" max="14808" width="13.75" style="5" bestFit="1" customWidth="1"/>
    <col min="14809" max="14809" width="13.75" style="5" customWidth="1"/>
    <col min="14810" max="14810" width="13.75" style="5" bestFit="1" customWidth="1"/>
    <col min="14811" max="14811" width="60.5" style="5" bestFit="1" customWidth="1"/>
    <col min="14812" max="14812" width="12.375" style="5" bestFit="1" customWidth="1"/>
    <col min="14813" max="14813" width="32.75" style="5" bestFit="1" customWidth="1"/>
    <col min="14814" max="14814" width="9.5" style="5" bestFit="1" customWidth="1"/>
    <col min="14815" max="14815" width="12.875" style="5" customWidth="1"/>
    <col min="14816" max="14816" width="12" style="5" customWidth="1"/>
    <col min="14817" max="14817" width="16" style="5" bestFit="1" customWidth="1"/>
    <col min="14818" max="14819" width="12.375" style="5" customWidth="1"/>
    <col min="14820" max="14820" width="16" style="5" bestFit="1" customWidth="1"/>
    <col min="14821" max="14821" width="11.125" style="5" bestFit="1" customWidth="1"/>
    <col min="14822" max="14844" width="8.75" style="5"/>
    <col min="14845" max="14845" width="10.75" style="5" customWidth="1"/>
    <col min="14846" max="14846" width="5.125" style="5" bestFit="1" customWidth="1"/>
    <col min="14847" max="14847" width="11.125" style="5" customWidth="1"/>
    <col min="14848" max="14848" width="13.75" style="5" customWidth="1"/>
    <col min="14849" max="14849" width="12.25" style="5" customWidth="1"/>
    <col min="14850" max="14850" width="17.625" style="5" customWidth="1"/>
    <col min="14851" max="14851" width="13.5" style="5" customWidth="1"/>
    <col min="14852" max="14852" width="10.375" style="5" customWidth="1"/>
    <col min="14853" max="14853" width="12.875" style="5" customWidth="1"/>
    <col min="14854" max="14854" width="10.375" style="5" customWidth="1"/>
    <col min="14855" max="14855" width="55.5" style="5" bestFit="1" customWidth="1"/>
    <col min="14856" max="14856" width="42.5" style="5" bestFit="1" customWidth="1"/>
    <col min="14857" max="14857" width="10.125" style="5" bestFit="1" customWidth="1"/>
    <col min="14858" max="14858" width="17.75" style="5" customWidth="1"/>
    <col min="14859" max="14859" width="15.125" style="5" customWidth="1"/>
    <col min="14860" max="14860" width="22.5" style="5" customWidth="1"/>
    <col min="14861" max="15060" width="8.75" style="5"/>
    <col min="15061" max="15061" width="10.75" style="5" customWidth="1"/>
    <col min="15062" max="15062" width="5.75" style="5" customWidth="1"/>
    <col min="15063" max="15063" width="10.625" style="5" bestFit="1" customWidth="1"/>
    <col min="15064" max="15064" width="13.75" style="5" bestFit="1" customWidth="1"/>
    <col min="15065" max="15065" width="13.75" style="5" customWidth="1"/>
    <col min="15066" max="15066" width="13.75" style="5" bestFit="1" customWidth="1"/>
    <col min="15067" max="15067" width="60.5" style="5" bestFit="1" customWidth="1"/>
    <col min="15068" max="15068" width="12.375" style="5" bestFit="1" customWidth="1"/>
    <col min="15069" max="15069" width="32.75" style="5" bestFit="1" customWidth="1"/>
    <col min="15070" max="15070" width="9.5" style="5" bestFit="1" customWidth="1"/>
    <col min="15071" max="15071" width="12.875" style="5" customWidth="1"/>
    <col min="15072" max="15072" width="12" style="5" customWidth="1"/>
    <col min="15073" max="15073" width="16" style="5" bestFit="1" customWidth="1"/>
    <col min="15074" max="15075" width="12.375" style="5" customWidth="1"/>
    <col min="15076" max="15076" width="16" style="5" bestFit="1" customWidth="1"/>
    <col min="15077" max="15077" width="11.125" style="5" bestFit="1" customWidth="1"/>
    <col min="15078" max="15100" width="8.75" style="5"/>
    <col min="15101" max="15101" width="10.75" style="5" customWidth="1"/>
    <col min="15102" max="15102" width="5.125" style="5" bestFit="1" customWidth="1"/>
    <col min="15103" max="15103" width="11.125" style="5" customWidth="1"/>
    <col min="15104" max="15104" width="13.75" style="5" customWidth="1"/>
    <col min="15105" max="15105" width="12.25" style="5" customWidth="1"/>
    <col min="15106" max="15106" width="17.625" style="5" customWidth="1"/>
    <col min="15107" max="15107" width="13.5" style="5" customWidth="1"/>
    <col min="15108" max="15108" width="10.375" style="5" customWidth="1"/>
    <col min="15109" max="15109" width="12.875" style="5" customWidth="1"/>
    <col min="15110" max="15110" width="10.375" style="5" customWidth="1"/>
    <col min="15111" max="15111" width="55.5" style="5" bestFit="1" customWidth="1"/>
    <col min="15112" max="15112" width="42.5" style="5" bestFit="1" customWidth="1"/>
    <col min="15113" max="15113" width="10.125" style="5" bestFit="1" customWidth="1"/>
    <col min="15114" max="15114" width="17.75" style="5" customWidth="1"/>
    <col min="15115" max="15115" width="15.125" style="5" customWidth="1"/>
    <col min="15116" max="15116" width="22.5" style="5" customWidth="1"/>
    <col min="15117" max="15316" width="8.75" style="5"/>
    <col min="15317" max="15317" width="10.75" style="5" customWidth="1"/>
    <col min="15318" max="15318" width="5.75" style="5" customWidth="1"/>
    <col min="15319" max="15319" width="10.625" style="5" bestFit="1" customWidth="1"/>
    <col min="15320" max="15320" width="13.75" style="5" bestFit="1" customWidth="1"/>
    <col min="15321" max="15321" width="13.75" style="5" customWidth="1"/>
    <col min="15322" max="15322" width="13.75" style="5" bestFit="1" customWidth="1"/>
    <col min="15323" max="15323" width="60.5" style="5" bestFit="1" customWidth="1"/>
    <col min="15324" max="15324" width="12.375" style="5" bestFit="1" customWidth="1"/>
    <col min="15325" max="15325" width="32.75" style="5" bestFit="1" customWidth="1"/>
    <col min="15326" max="15326" width="9.5" style="5" bestFit="1" customWidth="1"/>
    <col min="15327" max="15327" width="12.875" style="5" customWidth="1"/>
    <col min="15328" max="15328" width="12" style="5" customWidth="1"/>
    <col min="15329" max="15329" width="16" style="5" bestFit="1" customWidth="1"/>
    <col min="15330" max="15331" width="12.375" style="5" customWidth="1"/>
    <col min="15332" max="15332" width="16" style="5" bestFit="1" customWidth="1"/>
    <col min="15333" max="15333" width="11.125" style="5" bestFit="1" customWidth="1"/>
    <col min="15334" max="15356" width="8.75" style="5"/>
    <col min="15357" max="15357" width="10.75" style="5" customWidth="1"/>
    <col min="15358" max="15358" width="5.125" style="5" bestFit="1" customWidth="1"/>
    <col min="15359" max="15359" width="11.125" style="5" customWidth="1"/>
    <col min="15360" max="15360" width="13.75" style="5" customWidth="1"/>
    <col min="15361" max="15361" width="12.25" style="5" customWidth="1"/>
    <col min="15362" max="15362" width="17.625" style="5" customWidth="1"/>
    <col min="15363" max="15363" width="13.5" style="5" customWidth="1"/>
    <col min="15364" max="15364" width="10.375" style="5" customWidth="1"/>
    <col min="15365" max="15365" width="12.875" style="5" customWidth="1"/>
    <col min="15366" max="15366" width="10.375" style="5" customWidth="1"/>
    <col min="15367" max="15367" width="55.5" style="5" bestFit="1" customWidth="1"/>
    <col min="15368" max="15368" width="42.5" style="5" bestFit="1" customWidth="1"/>
    <col min="15369" max="15369" width="10.125" style="5" bestFit="1" customWidth="1"/>
    <col min="15370" max="15370" width="17.75" style="5" customWidth="1"/>
    <col min="15371" max="15371" width="15.125" style="5" customWidth="1"/>
    <col min="15372" max="15372" width="22.5" style="5" customWidth="1"/>
    <col min="15373" max="15572" width="8.75" style="5"/>
    <col min="15573" max="15573" width="10.75" style="5" customWidth="1"/>
    <col min="15574" max="15574" width="5.75" style="5" customWidth="1"/>
    <col min="15575" max="15575" width="10.625" style="5" bestFit="1" customWidth="1"/>
    <col min="15576" max="15576" width="13.75" style="5" bestFit="1" customWidth="1"/>
    <col min="15577" max="15577" width="13.75" style="5" customWidth="1"/>
    <col min="15578" max="15578" width="13.75" style="5" bestFit="1" customWidth="1"/>
    <col min="15579" max="15579" width="60.5" style="5" bestFit="1" customWidth="1"/>
    <col min="15580" max="15580" width="12.375" style="5" bestFit="1" customWidth="1"/>
    <col min="15581" max="15581" width="32.75" style="5" bestFit="1" customWidth="1"/>
    <col min="15582" max="15582" width="9.5" style="5" bestFit="1" customWidth="1"/>
    <col min="15583" max="15583" width="12.875" style="5" customWidth="1"/>
    <col min="15584" max="15584" width="12" style="5" customWidth="1"/>
    <col min="15585" max="15585" width="16" style="5" bestFit="1" customWidth="1"/>
    <col min="15586" max="15587" width="12.375" style="5" customWidth="1"/>
    <col min="15588" max="15588" width="16" style="5" bestFit="1" customWidth="1"/>
    <col min="15589" max="15589" width="11.125" style="5" bestFit="1" customWidth="1"/>
    <col min="15590" max="15612" width="8.75" style="5"/>
    <col min="15613" max="15613" width="10.75" style="5" customWidth="1"/>
    <col min="15614" max="15614" width="5.125" style="5" bestFit="1" customWidth="1"/>
    <col min="15615" max="15615" width="11.125" style="5" customWidth="1"/>
    <col min="15616" max="15616" width="13.75" style="5" customWidth="1"/>
    <col min="15617" max="15617" width="12.25" style="5" customWidth="1"/>
    <col min="15618" max="15618" width="17.625" style="5" customWidth="1"/>
    <col min="15619" max="15619" width="13.5" style="5" customWidth="1"/>
    <col min="15620" max="15620" width="10.375" style="5" customWidth="1"/>
    <col min="15621" max="15621" width="12.875" style="5" customWidth="1"/>
    <col min="15622" max="15622" width="10.375" style="5" customWidth="1"/>
    <col min="15623" max="15623" width="55.5" style="5" bestFit="1" customWidth="1"/>
    <col min="15624" max="15624" width="42.5" style="5" bestFit="1" customWidth="1"/>
    <col min="15625" max="15625" width="10.125" style="5" bestFit="1" customWidth="1"/>
    <col min="15626" max="15626" width="17.75" style="5" customWidth="1"/>
    <col min="15627" max="15627" width="15.125" style="5" customWidth="1"/>
    <col min="15628" max="15628" width="22.5" style="5" customWidth="1"/>
    <col min="15629" max="15828" width="8.75" style="5"/>
    <col min="15829" max="15829" width="10.75" style="5" customWidth="1"/>
    <col min="15830" max="15830" width="5.75" style="5" customWidth="1"/>
    <col min="15831" max="15831" width="10.625" style="5" bestFit="1" customWidth="1"/>
    <col min="15832" max="15832" width="13.75" style="5" bestFit="1" customWidth="1"/>
    <col min="15833" max="15833" width="13.75" style="5" customWidth="1"/>
    <col min="15834" max="15834" width="13.75" style="5" bestFit="1" customWidth="1"/>
    <col min="15835" max="15835" width="60.5" style="5" bestFit="1" customWidth="1"/>
    <col min="15836" max="15836" width="12.375" style="5" bestFit="1" customWidth="1"/>
    <col min="15837" max="15837" width="32.75" style="5" bestFit="1" customWidth="1"/>
    <col min="15838" max="15838" width="9.5" style="5" bestFit="1" customWidth="1"/>
    <col min="15839" max="15839" width="12.875" style="5" customWidth="1"/>
    <col min="15840" max="15840" width="12" style="5" customWidth="1"/>
    <col min="15841" max="15841" width="16" style="5" bestFit="1" customWidth="1"/>
    <col min="15842" max="15843" width="12.375" style="5" customWidth="1"/>
    <col min="15844" max="15844" width="16" style="5" bestFit="1" customWidth="1"/>
    <col min="15845" max="15845" width="11.125" style="5" bestFit="1" customWidth="1"/>
    <col min="15846" max="15868" width="8.75" style="5"/>
    <col min="15869" max="15869" width="10.75" style="5" customWidth="1"/>
    <col min="15870" max="15870" width="5.125" style="5" bestFit="1" customWidth="1"/>
    <col min="15871" max="15871" width="11.125" style="5" customWidth="1"/>
    <col min="15872" max="15872" width="13.75" style="5" customWidth="1"/>
    <col min="15873" max="15873" width="12.25" style="5" customWidth="1"/>
    <col min="15874" max="15874" width="17.625" style="5" customWidth="1"/>
    <col min="15875" max="15875" width="13.5" style="5" customWidth="1"/>
    <col min="15876" max="15876" width="10.375" style="5" customWidth="1"/>
    <col min="15877" max="15877" width="12.875" style="5" customWidth="1"/>
    <col min="15878" max="15878" width="10.375" style="5" customWidth="1"/>
    <col min="15879" max="15879" width="55.5" style="5" bestFit="1" customWidth="1"/>
    <col min="15880" max="15880" width="42.5" style="5" bestFit="1" customWidth="1"/>
    <col min="15881" max="15881" width="10.125" style="5" bestFit="1" customWidth="1"/>
    <col min="15882" max="15882" width="17.75" style="5" customWidth="1"/>
    <col min="15883" max="15883" width="15.125" style="5" customWidth="1"/>
    <col min="15884" max="15884" width="22.5" style="5" customWidth="1"/>
    <col min="15885" max="16084" width="8.75" style="5"/>
    <col min="16085" max="16085" width="10.75" style="5" customWidth="1"/>
    <col min="16086" max="16086" width="5.75" style="5" customWidth="1"/>
    <col min="16087" max="16087" width="10.625" style="5" bestFit="1" customWidth="1"/>
    <col min="16088" max="16088" width="13.75" style="5" bestFit="1" customWidth="1"/>
    <col min="16089" max="16089" width="13.75" style="5" customWidth="1"/>
    <col min="16090" max="16090" width="13.75" style="5" bestFit="1" customWidth="1"/>
    <col min="16091" max="16091" width="60.5" style="5" bestFit="1" customWidth="1"/>
    <col min="16092" max="16092" width="12.375" style="5" bestFit="1" customWidth="1"/>
    <col min="16093" max="16093" width="32.75" style="5" bestFit="1" customWidth="1"/>
    <col min="16094" max="16094" width="9.5" style="5" bestFit="1" customWidth="1"/>
    <col min="16095" max="16095" width="12.875" style="5" customWidth="1"/>
    <col min="16096" max="16096" width="12" style="5" customWidth="1"/>
    <col min="16097" max="16097" width="16" style="5" bestFit="1" customWidth="1"/>
    <col min="16098" max="16099" width="12.375" style="5" customWidth="1"/>
    <col min="16100" max="16100" width="16" style="5" bestFit="1" customWidth="1"/>
    <col min="16101" max="16101" width="11.125" style="5" bestFit="1" customWidth="1"/>
    <col min="16102" max="16124" width="8.75" style="5"/>
    <col min="16125" max="16125" width="10.75" style="5" customWidth="1"/>
    <col min="16126" max="16126" width="5.125" style="5" bestFit="1" customWidth="1"/>
    <col min="16127" max="16127" width="11.125" style="5" customWidth="1"/>
    <col min="16128" max="16128" width="13.75" style="5" customWidth="1"/>
    <col min="16129" max="16129" width="12.25" style="5" customWidth="1"/>
    <col min="16130" max="16130" width="17.625" style="5" customWidth="1"/>
    <col min="16131" max="16131" width="13.5" style="5" customWidth="1"/>
    <col min="16132" max="16132" width="10.375" style="5" customWidth="1"/>
    <col min="16133" max="16133" width="12.875" style="5" customWidth="1"/>
    <col min="16134" max="16134" width="10.375" style="5" customWidth="1"/>
    <col min="16135" max="16135" width="55.5" style="5" bestFit="1" customWidth="1"/>
    <col min="16136" max="16136" width="42.5" style="5" bestFit="1" customWidth="1"/>
    <col min="16137" max="16137" width="10.125" style="5" bestFit="1" customWidth="1"/>
    <col min="16138" max="16138" width="17.75" style="5" customWidth="1"/>
    <col min="16139" max="16139" width="15.125" style="5" customWidth="1"/>
    <col min="16140" max="16140" width="22.5" style="5" customWidth="1"/>
    <col min="16141" max="16340" width="8.75" style="5"/>
    <col min="16341" max="16341" width="10.75" style="5" customWidth="1"/>
    <col min="16342" max="16342" width="5.75" style="5" customWidth="1"/>
    <col min="16343" max="16343" width="10.625" style="5" bestFit="1" customWidth="1"/>
    <col min="16344" max="16344" width="13.75" style="5" bestFit="1" customWidth="1"/>
    <col min="16345" max="16345" width="13.75" style="5" customWidth="1"/>
    <col min="16346" max="16346" width="13.75" style="5" bestFit="1" customWidth="1"/>
    <col min="16347" max="16347" width="60.5" style="5" bestFit="1" customWidth="1"/>
    <col min="16348" max="16348" width="12.375" style="5" bestFit="1" customWidth="1"/>
    <col min="16349" max="16349" width="32.75" style="5" bestFit="1" customWidth="1"/>
    <col min="16350" max="16350" width="9.5" style="5" bestFit="1" customWidth="1"/>
    <col min="16351" max="16351" width="12.875" style="5" customWidth="1"/>
    <col min="16352" max="16352" width="12" style="5" customWidth="1"/>
    <col min="16353" max="16353" width="16" style="5" bestFit="1" customWidth="1"/>
    <col min="16354" max="16355" width="12.375" style="5" customWidth="1"/>
    <col min="16356" max="16356" width="16" style="5" bestFit="1" customWidth="1"/>
    <col min="16357" max="16357" width="11.125" style="5" bestFit="1" customWidth="1"/>
    <col min="16358" max="16384" width="8.75" style="5"/>
  </cols>
  <sheetData>
    <row r="1" spans="1:252" ht="23.25" x14ac:dyDescent="0.35">
      <c r="A1" s="195" t="s">
        <v>53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2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3.25" x14ac:dyDescent="0.35">
      <c r="A2" s="195" t="s">
        <v>54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2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23.25" x14ac:dyDescent="0.35">
      <c r="A3" s="195" t="s">
        <v>1381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2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ht="23.25" x14ac:dyDescent="0.35">
      <c r="A4" s="26"/>
      <c r="B4" s="55"/>
      <c r="C4" s="55"/>
      <c r="D4" s="55"/>
      <c r="E4" s="55"/>
      <c r="F4" s="65"/>
      <c r="G4" s="55"/>
      <c r="H4" s="55"/>
      <c r="I4" s="55"/>
      <c r="J4" s="55"/>
      <c r="K4" s="27"/>
      <c r="L4" s="55"/>
      <c r="M4" s="55"/>
      <c r="N4" s="2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x14ac:dyDescent="0.35">
      <c r="A5" s="28" t="s">
        <v>55</v>
      </c>
      <c r="B5" s="3" t="s">
        <v>332</v>
      </c>
      <c r="C5" s="3" t="s">
        <v>56</v>
      </c>
      <c r="D5" s="3" t="s">
        <v>75</v>
      </c>
      <c r="E5" s="3" t="s">
        <v>57</v>
      </c>
      <c r="F5" s="66" t="s">
        <v>58</v>
      </c>
      <c r="G5" s="3" t="s">
        <v>60</v>
      </c>
      <c r="H5" s="3" t="s">
        <v>61</v>
      </c>
      <c r="I5" s="3" t="s">
        <v>62</v>
      </c>
      <c r="J5" s="3" t="s">
        <v>59</v>
      </c>
      <c r="K5" s="3" t="s">
        <v>63</v>
      </c>
      <c r="L5" s="3" t="s">
        <v>64</v>
      </c>
      <c r="M5" s="4" t="s">
        <v>85</v>
      </c>
      <c r="N5" s="2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23.25" x14ac:dyDescent="0.35">
      <c r="A6" s="29">
        <v>41864</v>
      </c>
      <c r="B6" s="14">
        <v>57</v>
      </c>
      <c r="C6" s="14" t="s">
        <v>333</v>
      </c>
      <c r="D6" s="7" t="s">
        <v>334</v>
      </c>
      <c r="E6" s="6" t="s">
        <v>335</v>
      </c>
      <c r="F6" s="8" t="s">
        <v>336</v>
      </c>
      <c r="G6" s="30" t="s">
        <v>97</v>
      </c>
      <c r="H6" s="12">
        <v>240969</v>
      </c>
      <c r="I6" s="9" t="s">
        <v>174</v>
      </c>
      <c r="J6" s="16" t="s">
        <v>337</v>
      </c>
      <c r="K6" s="10" t="s">
        <v>338</v>
      </c>
      <c r="L6" s="6" t="s">
        <v>131</v>
      </c>
      <c r="M6" s="15">
        <v>69950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</row>
    <row r="7" spans="1:252" ht="23.25" x14ac:dyDescent="0.35">
      <c r="A7" s="29">
        <v>42016</v>
      </c>
      <c r="B7" s="14">
        <v>58</v>
      </c>
      <c r="C7" s="14" t="s">
        <v>339</v>
      </c>
      <c r="D7" s="7" t="s">
        <v>340</v>
      </c>
      <c r="E7" s="6" t="s">
        <v>341</v>
      </c>
      <c r="F7" s="8" t="s">
        <v>342</v>
      </c>
      <c r="G7" s="32">
        <v>80000</v>
      </c>
      <c r="H7" s="12">
        <v>240969</v>
      </c>
      <c r="I7" s="9" t="s">
        <v>179</v>
      </c>
      <c r="J7" s="16" t="s">
        <v>343</v>
      </c>
      <c r="K7" s="10" t="s">
        <v>344</v>
      </c>
      <c r="L7" s="6" t="s">
        <v>131</v>
      </c>
      <c r="M7" s="15">
        <v>4000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</row>
    <row r="8" spans="1:252" ht="23.25" x14ac:dyDescent="0.35">
      <c r="A8" s="29">
        <v>42341</v>
      </c>
      <c r="B8" s="14">
        <v>59</v>
      </c>
      <c r="C8" s="14" t="s">
        <v>345</v>
      </c>
      <c r="D8" s="7" t="s">
        <v>346</v>
      </c>
      <c r="E8" s="6" t="s">
        <v>347</v>
      </c>
      <c r="F8" s="8" t="s">
        <v>348</v>
      </c>
      <c r="G8" s="32">
        <v>400000</v>
      </c>
      <c r="H8" s="12">
        <v>22094</v>
      </c>
      <c r="I8" s="9" t="s">
        <v>194</v>
      </c>
      <c r="J8" s="16" t="s">
        <v>349</v>
      </c>
      <c r="K8" s="10" t="s">
        <v>350</v>
      </c>
      <c r="L8" s="6" t="s">
        <v>131</v>
      </c>
      <c r="M8" s="15">
        <v>20000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</row>
    <row r="9" spans="1:252" ht="23.25" x14ac:dyDescent="0.35">
      <c r="A9" s="29">
        <v>42719</v>
      </c>
      <c r="B9" s="14">
        <v>60</v>
      </c>
      <c r="C9" s="14" t="s">
        <v>351</v>
      </c>
      <c r="D9" s="7" t="s">
        <v>352</v>
      </c>
      <c r="E9" s="6" t="s">
        <v>353</v>
      </c>
      <c r="F9" s="67" t="s">
        <v>97</v>
      </c>
      <c r="G9" s="32" t="s">
        <v>97</v>
      </c>
      <c r="H9" s="32" t="s">
        <v>97</v>
      </c>
      <c r="I9" s="9" t="s">
        <v>191</v>
      </c>
      <c r="J9" s="16" t="s">
        <v>354</v>
      </c>
      <c r="K9" s="10" t="s">
        <v>355</v>
      </c>
      <c r="L9" s="6" t="s">
        <v>131</v>
      </c>
      <c r="M9" s="15">
        <v>24000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</row>
    <row r="10" spans="1:252" ht="23.25" x14ac:dyDescent="0.35">
      <c r="A10" s="29">
        <v>42949</v>
      </c>
      <c r="B10" s="14">
        <v>60</v>
      </c>
      <c r="C10" s="14" t="s">
        <v>356</v>
      </c>
      <c r="D10" s="7" t="s">
        <v>357</v>
      </c>
      <c r="E10" s="6" t="s">
        <v>358</v>
      </c>
      <c r="F10" s="67" t="s">
        <v>97</v>
      </c>
      <c r="G10" s="32" t="s">
        <v>97</v>
      </c>
      <c r="H10" s="32" t="s">
        <v>97</v>
      </c>
      <c r="I10" s="9" t="s">
        <v>208</v>
      </c>
      <c r="J10" s="16" t="s">
        <v>359</v>
      </c>
      <c r="K10" s="10" t="s">
        <v>360</v>
      </c>
      <c r="L10" s="6" t="s">
        <v>131</v>
      </c>
      <c r="M10" s="15">
        <v>12000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</row>
    <row r="11" spans="1:252" ht="23.25" x14ac:dyDescent="0.35">
      <c r="A11" s="29">
        <v>42949</v>
      </c>
      <c r="B11" s="14">
        <v>60</v>
      </c>
      <c r="C11" s="14" t="s">
        <v>356</v>
      </c>
      <c r="D11" s="7" t="s">
        <v>357</v>
      </c>
      <c r="E11" s="6" t="s">
        <v>358</v>
      </c>
      <c r="F11" s="67" t="s">
        <v>97</v>
      </c>
      <c r="G11" s="32" t="s">
        <v>97</v>
      </c>
      <c r="H11" s="32" t="s">
        <v>97</v>
      </c>
      <c r="I11" s="9" t="s">
        <v>208</v>
      </c>
      <c r="J11" s="16" t="s">
        <v>359</v>
      </c>
      <c r="K11" s="10" t="s">
        <v>360</v>
      </c>
      <c r="L11" s="6" t="s">
        <v>131</v>
      </c>
      <c r="M11" s="15">
        <v>12000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</row>
    <row r="12" spans="1:252" ht="23.25" x14ac:dyDescent="0.35">
      <c r="A12" s="29">
        <v>43802</v>
      </c>
      <c r="B12" s="14">
        <v>63</v>
      </c>
      <c r="C12" s="14" t="s">
        <v>1086</v>
      </c>
      <c r="D12" s="7" t="s">
        <v>1029</v>
      </c>
      <c r="E12" s="6" t="s">
        <v>305</v>
      </c>
      <c r="F12" s="7" t="s">
        <v>1142</v>
      </c>
      <c r="G12" s="32">
        <v>120000</v>
      </c>
      <c r="H12" s="44">
        <v>44104</v>
      </c>
      <c r="I12" s="6" t="s">
        <v>211</v>
      </c>
      <c r="J12" s="10" t="s">
        <v>1180</v>
      </c>
      <c r="K12" s="10" t="s">
        <v>362</v>
      </c>
      <c r="L12" s="6" t="s">
        <v>1198</v>
      </c>
      <c r="M12" s="15">
        <v>6000</v>
      </c>
    </row>
    <row r="13" spans="1:252" s="132" customFormat="1" x14ac:dyDescent="0.35">
      <c r="A13" s="200" t="s">
        <v>1206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2"/>
      <c r="M13" s="130">
        <f>SUM(M6:M12)</f>
        <v>147950</v>
      </c>
      <c r="N13" s="131"/>
    </row>
    <row r="14" spans="1:252" ht="23.25" x14ac:dyDescent="0.35">
      <c r="A14" s="29">
        <v>40441</v>
      </c>
      <c r="B14" s="14">
        <v>53</v>
      </c>
      <c r="C14" s="14" t="s">
        <v>116</v>
      </c>
      <c r="D14" s="7" t="s">
        <v>117</v>
      </c>
      <c r="E14" s="6" t="s">
        <v>65</v>
      </c>
      <c r="F14" s="67" t="s">
        <v>97</v>
      </c>
      <c r="G14" s="32" t="s">
        <v>97</v>
      </c>
      <c r="H14" s="12" t="s">
        <v>363</v>
      </c>
      <c r="I14" s="9" t="s">
        <v>44</v>
      </c>
      <c r="J14" s="16" t="s">
        <v>118</v>
      </c>
      <c r="K14" s="10" t="s">
        <v>119</v>
      </c>
      <c r="L14" s="6" t="s">
        <v>120</v>
      </c>
      <c r="M14" s="15">
        <v>3000</v>
      </c>
    </row>
    <row r="15" spans="1:252" ht="23.25" x14ac:dyDescent="0.35">
      <c r="A15" s="29">
        <v>40441</v>
      </c>
      <c r="B15" s="6">
        <v>53</v>
      </c>
      <c r="C15" s="6" t="s">
        <v>121</v>
      </c>
      <c r="D15" s="6" t="s">
        <v>122</v>
      </c>
      <c r="E15" s="6" t="s">
        <v>66</v>
      </c>
      <c r="F15" s="67" t="s">
        <v>97</v>
      </c>
      <c r="G15" s="32" t="s">
        <v>97</v>
      </c>
      <c r="H15" s="9" t="s">
        <v>363</v>
      </c>
      <c r="I15" s="9" t="s">
        <v>45</v>
      </c>
      <c r="J15" s="8" t="s">
        <v>118</v>
      </c>
      <c r="K15" s="10" t="s">
        <v>123</v>
      </c>
      <c r="L15" s="6" t="s">
        <v>120</v>
      </c>
      <c r="M15" s="15">
        <v>3000</v>
      </c>
    </row>
    <row r="16" spans="1:252" ht="23.25" x14ac:dyDescent="0.35">
      <c r="A16" s="29">
        <v>40493</v>
      </c>
      <c r="B16" s="6">
        <v>54</v>
      </c>
      <c r="C16" s="6" t="s">
        <v>124</v>
      </c>
      <c r="D16" s="6" t="s">
        <v>125</v>
      </c>
      <c r="E16" s="6" t="s">
        <v>69</v>
      </c>
      <c r="F16" s="67" t="s">
        <v>97</v>
      </c>
      <c r="G16" s="32" t="s">
        <v>97</v>
      </c>
      <c r="H16" s="9" t="s">
        <v>363</v>
      </c>
      <c r="I16" s="9" t="s">
        <v>46</v>
      </c>
      <c r="J16" s="8" t="s">
        <v>364</v>
      </c>
      <c r="K16" s="10" t="s">
        <v>126</v>
      </c>
      <c r="L16" s="6" t="s">
        <v>120</v>
      </c>
      <c r="M16" s="15">
        <v>3000</v>
      </c>
    </row>
    <row r="17" spans="1:252" ht="23.25" x14ac:dyDescent="0.35">
      <c r="A17" s="29">
        <v>40764</v>
      </c>
      <c r="B17" s="6">
        <v>54</v>
      </c>
      <c r="C17" s="6" t="s">
        <v>127</v>
      </c>
      <c r="D17" s="6" t="s">
        <v>128</v>
      </c>
      <c r="E17" s="6" t="s">
        <v>71</v>
      </c>
      <c r="F17" s="67" t="s">
        <v>97</v>
      </c>
      <c r="G17" s="32" t="s">
        <v>97</v>
      </c>
      <c r="H17" s="9" t="s">
        <v>363</v>
      </c>
      <c r="I17" s="9" t="s">
        <v>77</v>
      </c>
      <c r="J17" s="8" t="s">
        <v>365</v>
      </c>
      <c r="K17" s="10" t="s">
        <v>366</v>
      </c>
      <c r="L17" s="6" t="s">
        <v>120</v>
      </c>
      <c r="M17" s="15">
        <v>3000</v>
      </c>
    </row>
    <row r="18" spans="1:252" s="31" customFormat="1" ht="23.25" x14ac:dyDescent="0.35">
      <c r="A18" s="29">
        <v>41674</v>
      </c>
      <c r="B18" s="6">
        <v>57</v>
      </c>
      <c r="C18" s="6" t="s">
        <v>94</v>
      </c>
      <c r="D18" s="6" t="s">
        <v>88</v>
      </c>
      <c r="E18" s="6" t="s">
        <v>84</v>
      </c>
      <c r="F18" s="67" t="s">
        <v>97</v>
      </c>
      <c r="G18" s="32">
        <v>786600</v>
      </c>
      <c r="H18" s="12">
        <v>21581</v>
      </c>
      <c r="I18" s="9" t="s">
        <v>36</v>
      </c>
      <c r="J18" s="8" t="s">
        <v>367</v>
      </c>
      <c r="K18" s="10" t="s">
        <v>95</v>
      </c>
      <c r="L18" s="6" t="s">
        <v>120</v>
      </c>
      <c r="M18" s="15">
        <v>65550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31" customFormat="1" ht="23.25" x14ac:dyDescent="0.35">
      <c r="A19" s="29">
        <v>41759</v>
      </c>
      <c r="B19" s="6">
        <v>57</v>
      </c>
      <c r="C19" s="32" t="s">
        <v>97</v>
      </c>
      <c r="D19" s="32" t="s">
        <v>97</v>
      </c>
      <c r="E19" s="6" t="s">
        <v>142</v>
      </c>
      <c r="F19" s="67" t="s">
        <v>97</v>
      </c>
      <c r="G19" s="32" t="s">
        <v>97</v>
      </c>
      <c r="H19" s="12" t="s">
        <v>363</v>
      </c>
      <c r="I19" s="9" t="s">
        <v>143</v>
      </c>
      <c r="J19" s="16" t="s">
        <v>368</v>
      </c>
      <c r="K19" s="10" t="s">
        <v>369</v>
      </c>
      <c r="L19" s="6" t="s">
        <v>120</v>
      </c>
      <c r="M19" s="15">
        <v>3000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31" customFormat="1" ht="23.25" x14ac:dyDescent="0.35">
      <c r="A20" s="29">
        <v>41857</v>
      </c>
      <c r="B20" s="14">
        <v>57</v>
      </c>
      <c r="C20" s="6" t="s">
        <v>146</v>
      </c>
      <c r="D20" s="6" t="s">
        <v>147</v>
      </c>
      <c r="E20" s="6" t="s">
        <v>148</v>
      </c>
      <c r="F20" s="67" t="s">
        <v>97</v>
      </c>
      <c r="G20" s="32" t="s">
        <v>97</v>
      </c>
      <c r="H20" s="9" t="s">
        <v>363</v>
      </c>
      <c r="I20" s="9" t="s">
        <v>150</v>
      </c>
      <c r="J20" s="8" t="s">
        <v>149</v>
      </c>
      <c r="K20" s="10" t="s">
        <v>370</v>
      </c>
      <c r="L20" s="6" t="s">
        <v>120</v>
      </c>
      <c r="M20" s="11">
        <v>3000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31" customFormat="1" ht="23.25" x14ac:dyDescent="0.35">
      <c r="A21" s="29">
        <v>41857</v>
      </c>
      <c r="B21" s="14">
        <v>57</v>
      </c>
      <c r="C21" s="14" t="s">
        <v>151</v>
      </c>
      <c r="D21" s="7" t="s">
        <v>152</v>
      </c>
      <c r="E21" s="6" t="s">
        <v>153</v>
      </c>
      <c r="F21" s="67" t="s">
        <v>97</v>
      </c>
      <c r="G21" s="32" t="s">
        <v>97</v>
      </c>
      <c r="H21" s="12" t="s">
        <v>363</v>
      </c>
      <c r="I21" s="9" t="s">
        <v>154</v>
      </c>
      <c r="J21" s="16" t="s">
        <v>149</v>
      </c>
      <c r="K21" s="10" t="s">
        <v>371</v>
      </c>
      <c r="L21" s="6" t="s">
        <v>120</v>
      </c>
      <c r="M21" s="15">
        <v>3000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31" customFormat="1" ht="23.25" x14ac:dyDescent="0.35">
      <c r="A22" s="29">
        <v>41871</v>
      </c>
      <c r="B22" s="14">
        <v>57</v>
      </c>
      <c r="C22" s="14" t="s">
        <v>372</v>
      </c>
      <c r="D22" s="7" t="s">
        <v>373</v>
      </c>
      <c r="E22" s="6" t="s">
        <v>374</v>
      </c>
      <c r="F22" s="67" t="s">
        <v>97</v>
      </c>
      <c r="G22" s="32" t="s">
        <v>97</v>
      </c>
      <c r="H22" s="12" t="s">
        <v>363</v>
      </c>
      <c r="I22" s="9" t="s">
        <v>245</v>
      </c>
      <c r="J22" s="16" t="s">
        <v>375</v>
      </c>
      <c r="K22" s="10" t="s">
        <v>376</v>
      </c>
      <c r="L22" s="6" t="s">
        <v>120</v>
      </c>
      <c r="M22" s="15">
        <v>3000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31" customFormat="1" ht="23.25" x14ac:dyDescent="0.35">
      <c r="A23" s="29">
        <v>42398</v>
      </c>
      <c r="B23" s="14">
        <v>59</v>
      </c>
      <c r="C23" s="14" t="s">
        <v>377</v>
      </c>
      <c r="D23" s="7" t="s">
        <v>378</v>
      </c>
      <c r="E23" s="6" t="s">
        <v>379</v>
      </c>
      <c r="F23" s="67" t="s">
        <v>97</v>
      </c>
      <c r="G23" s="32" t="s">
        <v>97</v>
      </c>
      <c r="H23" s="12">
        <v>241335</v>
      </c>
      <c r="I23" s="9" t="s">
        <v>46</v>
      </c>
      <c r="J23" s="16" t="s">
        <v>130</v>
      </c>
      <c r="K23" s="10" t="s">
        <v>126</v>
      </c>
      <c r="L23" s="6" t="s">
        <v>120</v>
      </c>
      <c r="M23" s="15">
        <v>9000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31" customFormat="1" ht="23.25" x14ac:dyDescent="0.35">
      <c r="A24" s="29">
        <v>42403</v>
      </c>
      <c r="B24" s="14">
        <v>59</v>
      </c>
      <c r="C24" s="14" t="s">
        <v>380</v>
      </c>
      <c r="D24" s="7" t="s">
        <v>381</v>
      </c>
      <c r="E24" s="6" t="s">
        <v>382</v>
      </c>
      <c r="F24" s="67" t="s">
        <v>97</v>
      </c>
      <c r="G24" s="32" t="s">
        <v>97</v>
      </c>
      <c r="H24" s="12">
        <v>241335</v>
      </c>
      <c r="I24" s="9" t="s">
        <v>143</v>
      </c>
      <c r="J24" s="16" t="s">
        <v>368</v>
      </c>
      <c r="K24" s="10" t="s">
        <v>369</v>
      </c>
      <c r="L24" s="6" t="s">
        <v>120</v>
      </c>
      <c r="M24" s="15">
        <v>7500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31" customFormat="1" ht="23.25" x14ac:dyDescent="0.35">
      <c r="A25" s="29">
        <v>42601</v>
      </c>
      <c r="B25" s="14">
        <v>59</v>
      </c>
      <c r="C25" s="14" t="s">
        <v>383</v>
      </c>
      <c r="D25" s="7" t="s">
        <v>384</v>
      </c>
      <c r="E25" s="6" t="s">
        <v>385</v>
      </c>
      <c r="F25" s="8" t="s">
        <v>386</v>
      </c>
      <c r="G25" s="32" t="s">
        <v>97</v>
      </c>
      <c r="H25" s="12">
        <v>241262</v>
      </c>
      <c r="I25" s="9" t="s">
        <v>207</v>
      </c>
      <c r="J25" s="16" t="s">
        <v>387</v>
      </c>
      <c r="K25" s="10" t="s">
        <v>388</v>
      </c>
      <c r="L25" s="6" t="s">
        <v>120</v>
      </c>
      <c r="M25" s="15">
        <v>12000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94" customFormat="1" ht="23.25" x14ac:dyDescent="0.35">
      <c r="A26" s="86">
        <v>42620</v>
      </c>
      <c r="B26" s="87">
        <v>59</v>
      </c>
      <c r="C26" s="87" t="s">
        <v>389</v>
      </c>
      <c r="D26" s="88" t="s">
        <v>390</v>
      </c>
      <c r="E26" s="89" t="s">
        <v>391</v>
      </c>
      <c r="F26" s="106" t="s">
        <v>392</v>
      </c>
      <c r="G26" s="90" t="s">
        <v>97</v>
      </c>
      <c r="H26" s="107">
        <v>244302</v>
      </c>
      <c r="I26" s="108" t="s">
        <v>167</v>
      </c>
      <c r="J26" s="109" t="s">
        <v>393</v>
      </c>
      <c r="K26" s="91" t="s">
        <v>394</v>
      </c>
      <c r="L26" s="89" t="s">
        <v>120</v>
      </c>
      <c r="M26" s="93">
        <v>75000</v>
      </c>
      <c r="N26" s="134">
        <v>44278</v>
      </c>
      <c r="O26" s="95" t="s">
        <v>1619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</row>
    <row r="27" spans="1:252" s="31" customFormat="1" ht="23.25" x14ac:dyDescent="0.35">
      <c r="A27" s="29">
        <v>43046</v>
      </c>
      <c r="B27" s="14">
        <v>61</v>
      </c>
      <c r="C27" s="14" t="s">
        <v>398</v>
      </c>
      <c r="D27" s="7" t="s">
        <v>399</v>
      </c>
      <c r="E27" s="6" t="s">
        <v>400</v>
      </c>
      <c r="F27" s="8" t="s">
        <v>401</v>
      </c>
      <c r="G27" s="32">
        <v>240000</v>
      </c>
      <c r="H27" s="32" t="s">
        <v>97</v>
      </c>
      <c r="I27" s="9" t="s">
        <v>209</v>
      </c>
      <c r="J27" s="16" t="s">
        <v>1216</v>
      </c>
      <c r="K27" s="10" t="s">
        <v>402</v>
      </c>
      <c r="L27" s="6" t="s">
        <v>120</v>
      </c>
      <c r="M27" s="15">
        <v>12000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ht="23.25" x14ac:dyDescent="0.35">
      <c r="A28" s="29">
        <v>43404</v>
      </c>
      <c r="B28" s="14">
        <v>62</v>
      </c>
      <c r="C28" s="6" t="s">
        <v>403</v>
      </c>
      <c r="D28" s="6" t="s">
        <v>404</v>
      </c>
      <c r="E28" s="6" t="s">
        <v>405</v>
      </c>
      <c r="F28" s="8" t="s">
        <v>406</v>
      </c>
      <c r="G28" s="32">
        <v>151940</v>
      </c>
      <c r="H28" s="12">
        <v>242065</v>
      </c>
      <c r="I28" s="9" t="s">
        <v>223</v>
      </c>
      <c r="J28" s="8" t="s">
        <v>407</v>
      </c>
      <c r="K28" s="10" t="s">
        <v>408</v>
      </c>
      <c r="L28" s="6" t="s">
        <v>120</v>
      </c>
      <c r="M28" s="11">
        <v>7597</v>
      </c>
    </row>
    <row r="29" spans="1:252" ht="23.25" x14ac:dyDescent="0.35">
      <c r="A29" s="29">
        <v>43706</v>
      </c>
      <c r="B29" s="14">
        <v>62</v>
      </c>
      <c r="C29" s="14" t="s">
        <v>411</v>
      </c>
      <c r="D29" s="7" t="s">
        <v>412</v>
      </c>
      <c r="E29" s="6" t="s">
        <v>413</v>
      </c>
      <c r="F29" s="8" t="s">
        <v>414</v>
      </c>
      <c r="G29" s="32">
        <v>6000</v>
      </c>
      <c r="H29" s="12">
        <v>242034</v>
      </c>
      <c r="I29" s="9" t="s">
        <v>224</v>
      </c>
      <c r="J29" s="16" t="s">
        <v>415</v>
      </c>
      <c r="K29" s="10" t="s">
        <v>416</v>
      </c>
      <c r="L29" s="6" t="s">
        <v>120</v>
      </c>
      <c r="M29" s="15">
        <v>6000</v>
      </c>
    </row>
    <row r="30" spans="1:252" ht="23.25" x14ac:dyDescent="0.35">
      <c r="A30" s="29">
        <v>43719</v>
      </c>
      <c r="B30" s="14">
        <v>62</v>
      </c>
      <c r="C30" s="14" t="s">
        <v>417</v>
      </c>
      <c r="D30" s="7" t="s">
        <v>418</v>
      </c>
      <c r="E30" s="6" t="s">
        <v>419</v>
      </c>
      <c r="F30" s="8" t="s">
        <v>420</v>
      </c>
      <c r="G30" s="32">
        <v>12000</v>
      </c>
      <c r="H30" s="12">
        <v>242065</v>
      </c>
      <c r="I30" s="9" t="s">
        <v>161</v>
      </c>
      <c r="J30" s="16" t="s">
        <v>421</v>
      </c>
      <c r="K30" s="10" t="s">
        <v>422</v>
      </c>
      <c r="L30" s="6" t="s">
        <v>120</v>
      </c>
      <c r="M30" s="15">
        <v>12000</v>
      </c>
    </row>
    <row r="31" spans="1:252" ht="23.25" x14ac:dyDescent="0.35">
      <c r="A31" s="29">
        <v>43739</v>
      </c>
      <c r="B31" s="14">
        <v>63</v>
      </c>
      <c r="C31" s="14" t="s">
        <v>1048</v>
      </c>
      <c r="D31" s="7" t="s">
        <v>991</v>
      </c>
      <c r="E31" s="6" t="s">
        <v>158</v>
      </c>
      <c r="F31" s="7" t="s">
        <v>1105</v>
      </c>
      <c r="G31" s="32">
        <v>2400</v>
      </c>
      <c r="H31" s="44">
        <v>44104</v>
      </c>
      <c r="I31" s="6" t="s">
        <v>161</v>
      </c>
      <c r="J31" s="10" t="s">
        <v>1159</v>
      </c>
      <c r="K31" s="10" t="s">
        <v>422</v>
      </c>
      <c r="L31" s="6" t="s">
        <v>120</v>
      </c>
      <c r="M31" s="15">
        <v>2400</v>
      </c>
    </row>
    <row r="32" spans="1:252" s="95" customFormat="1" ht="23.25" x14ac:dyDescent="0.35">
      <c r="A32" s="86">
        <v>43739</v>
      </c>
      <c r="B32" s="87">
        <v>63</v>
      </c>
      <c r="C32" s="87" t="s">
        <v>1049</v>
      </c>
      <c r="D32" s="88" t="s">
        <v>992</v>
      </c>
      <c r="E32" s="89" t="s">
        <v>162</v>
      </c>
      <c r="F32" s="88" t="s">
        <v>1106</v>
      </c>
      <c r="G32" s="90">
        <v>9000</v>
      </c>
      <c r="H32" s="102">
        <v>44104</v>
      </c>
      <c r="I32" s="89" t="s">
        <v>143</v>
      </c>
      <c r="J32" s="91" t="s">
        <v>1282</v>
      </c>
      <c r="K32" s="91" t="s">
        <v>369</v>
      </c>
      <c r="L32" s="89" t="s">
        <v>120</v>
      </c>
      <c r="M32" s="93">
        <v>9000</v>
      </c>
      <c r="N32" s="94"/>
    </row>
    <row r="33" spans="1:252" ht="23.25" x14ac:dyDescent="0.35">
      <c r="A33" s="29">
        <v>43762</v>
      </c>
      <c r="B33" s="14">
        <v>63</v>
      </c>
      <c r="C33" s="14" t="s">
        <v>1056</v>
      </c>
      <c r="D33" s="7" t="s">
        <v>999</v>
      </c>
      <c r="E33" s="6" t="s">
        <v>258</v>
      </c>
      <c r="F33" s="7" t="s">
        <v>1113</v>
      </c>
      <c r="G33" s="32">
        <v>360000</v>
      </c>
      <c r="H33" s="44">
        <v>44104</v>
      </c>
      <c r="I33" s="6" t="s">
        <v>259</v>
      </c>
      <c r="J33" s="10" t="s">
        <v>1166</v>
      </c>
      <c r="K33" s="10" t="s">
        <v>967</v>
      </c>
      <c r="L33" s="6" t="s">
        <v>120</v>
      </c>
      <c r="M33" s="15">
        <v>18000</v>
      </c>
    </row>
    <row r="34" spans="1:252" ht="23.25" x14ac:dyDescent="0.35">
      <c r="A34" s="29">
        <v>43770</v>
      </c>
      <c r="B34" s="14">
        <v>63</v>
      </c>
      <c r="C34" s="14" t="s">
        <v>1060</v>
      </c>
      <c r="D34" s="7" t="s">
        <v>1003</v>
      </c>
      <c r="E34" s="6" t="s">
        <v>264</v>
      </c>
      <c r="F34" s="7" t="s">
        <v>1116</v>
      </c>
      <c r="G34" s="32">
        <v>4500</v>
      </c>
      <c r="H34" s="44">
        <v>44104</v>
      </c>
      <c r="I34" s="6" t="s">
        <v>154</v>
      </c>
      <c r="J34" s="10" t="s">
        <v>1169</v>
      </c>
      <c r="K34" s="10" t="s">
        <v>371</v>
      </c>
      <c r="L34" s="6" t="s">
        <v>120</v>
      </c>
      <c r="M34" s="15">
        <v>1500</v>
      </c>
    </row>
    <row r="35" spans="1:252" ht="23.25" x14ac:dyDescent="0.35">
      <c r="A35" s="29">
        <v>43770</v>
      </c>
      <c r="B35" s="14">
        <v>63</v>
      </c>
      <c r="C35" s="14" t="s">
        <v>1061</v>
      </c>
      <c r="D35" s="7" t="s">
        <v>1004</v>
      </c>
      <c r="E35" s="6" t="s">
        <v>265</v>
      </c>
      <c r="F35" s="7" t="s">
        <v>1117</v>
      </c>
      <c r="G35" s="32">
        <v>2400</v>
      </c>
      <c r="H35" s="44">
        <v>44104</v>
      </c>
      <c r="I35" s="6" t="s">
        <v>266</v>
      </c>
      <c r="J35" s="10" t="s">
        <v>1169</v>
      </c>
      <c r="K35" s="10" t="s">
        <v>969</v>
      </c>
      <c r="L35" s="6" t="s">
        <v>120</v>
      </c>
      <c r="M35" s="15">
        <v>2400</v>
      </c>
    </row>
    <row r="36" spans="1:252" ht="23.25" x14ac:dyDescent="0.35">
      <c r="A36" s="29">
        <v>43770</v>
      </c>
      <c r="B36" s="14">
        <v>63</v>
      </c>
      <c r="C36" s="14" t="s">
        <v>1062</v>
      </c>
      <c r="D36" s="7" t="s">
        <v>1005</v>
      </c>
      <c r="E36" s="6" t="s">
        <v>267</v>
      </c>
      <c r="F36" s="7" t="s">
        <v>1118</v>
      </c>
      <c r="G36" s="32">
        <v>4500</v>
      </c>
      <c r="H36" s="44">
        <v>44104</v>
      </c>
      <c r="I36" s="6" t="s">
        <v>268</v>
      </c>
      <c r="J36" s="10" t="s">
        <v>1169</v>
      </c>
      <c r="K36" s="10" t="s">
        <v>970</v>
      </c>
      <c r="L36" s="6" t="s">
        <v>120</v>
      </c>
      <c r="M36" s="15">
        <v>4500</v>
      </c>
    </row>
    <row r="37" spans="1:252" ht="23.25" x14ac:dyDescent="0.35">
      <c r="A37" s="29">
        <v>43770</v>
      </c>
      <c r="B37" s="14">
        <v>63</v>
      </c>
      <c r="C37" s="14" t="s">
        <v>1063</v>
      </c>
      <c r="D37" s="7" t="s">
        <v>1006</v>
      </c>
      <c r="E37" s="6" t="s">
        <v>269</v>
      </c>
      <c r="F37" s="7" t="s">
        <v>1119</v>
      </c>
      <c r="G37" s="32">
        <v>2400</v>
      </c>
      <c r="H37" s="44">
        <v>44104</v>
      </c>
      <c r="I37" s="6" t="s">
        <v>270</v>
      </c>
      <c r="J37" s="10" t="s">
        <v>1169</v>
      </c>
      <c r="K37" s="10" t="s">
        <v>972</v>
      </c>
      <c r="L37" s="6" t="s">
        <v>120</v>
      </c>
      <c r="M37" s="15">
        <v>2400</v>
      </c>
    </row>
    <row r="38" spans="1:252" ht="23.25" x14ac:dyDescent="0.35">
      <c r="A38" s="29">
        <v>43770</v>
      </c>
      <c r="B38" s="14">
        <v>63</v>
      </c>
      <c r="C38" s="14" t="s">
        <v>1064</v>
      </c>
      <c r="D38" s="7" t="s">
        <v>1007</v>
      </c>
      <c r="E38" s="6" t="s">
        <v>271</v>
      </c>
      <c r="F38" s="7" t="s">
        <v>1120</v>
      </c>
      <c r="G38" s="32">
        <v>4500</v>
      </c>
      <c r="H38" s="44">
        <v>44104</v>
      </c>
      <c r="I38" s="6" t="s">
        <v>150</v>
      </c>
      <c r="J38" s="10" t="s">
        <v>1169</v>
      </c>
      <c r="K38" s="10" t="s">
        <v>370</v>
      </c>
      <c r="L38" s="6" t="s">
        <v>120</v>
      </c>
      <c r="M38" s="15">
        <v>1500</v>
      </c>
    </row>
    <row r="39" spans="1:252" ht="23.25" x14ac:dyDescent="0.35">
      <c r="A39" s="29">
        <v>43770</v>
      </c>
      <c r="B39" s="14">
        <v>63</v>
      </c>
      <c r="C39" s="14" t="s">
        <v>1065</v>
      </c>
      <c r="D39" s="7" t="s">
        <v>1008</v>
      </c>
      <c r="E39" s="6" t="s">
        <v>272</v>
      </c>
      <c r="F39" s="7" t="s">
        <v>1121</v>
      </c>
      <c r="G39" s="32">
        <v>2400</v>
      </c>
      <c r="H39" s="44">
        <v>44104</v>
      </c>
      <c r="I39" s="6" t="s">
        <v>273</v>
      </c>
      <c r="J39" s="10" t="s">
        <v>1169</v>
      </c>
      <c r="K39" s="10" t="s">
        <v>973</v>
      </c>
      <c r="L39" s="6" t="s">
        <v>120</v>
      </c>
      <c r="M39" s="15">
        <v>2400</v>
      </c>
    </row>
    <row r="40" spans="1:252" ht="23.25" x14ac:dyDescent="0.35">
      <c r="A40" s="29">
        <v>43770</v>
      </c>
      <c r="B40" s="14">
        <v>63</v>
      </c>
      <c r="C40" s="14" t="s">
        <v>1066</v>
      </c>
      <c r="D40" s="7" t="s">
        <v>1009</v>
      </c>
      <c r="E40" s="6" t="s">
        <v>274</v>
      </c>
      <c r="F40" s="7" t="s">
        <v>1122</v>
      </c>
      <c r="G40" s="32">
        <v>2400</v>
      </c>
      <c r="H40" s="44">
        <v>44104</v>
      </c>
      <c r="I40" s="6" t="s">
        <v>275</v>
      </c>
      <c r="J40" s="10" t="s">
        <v>1169</v>
      </c>
      <c r="K40" s="10" t="s">
        <v>974</v>
      </c>
      <c r="L40" s="6" t="s">
        <v>120</v>
      </c>
      <c r="M40" s="15">
        <v>2400</v>
      </c>
    </row>
    <row r="41" spans="1:252" ht="23.25" x14ac:dyDescent="0.35">
      <c r="A41" s="29">
        <v>43770</v>
      </c>
      <c r="B41" s="14">
        <v>63</v>
      </c>
      <c r="C41" s="14" t="s">
        <v>1067</v>
      </c>
      <c r="D41" s="7" t="s">
        <v>1010</v>
      </c>
      <c r="E41" s="6" t="s">
        <v>276</v>
      </c>
      <c r="F41" s="7" t="s">
        <v>1123</v>
      </c>
      <c r="G41" s="32">
        <v>2400</v>
      </c>
      <c r="H41" s="44">
        <v>44104</v>
      </c>
      <c r="I41" s="6" t="s">
        <v>277</v>
      </c>
      <c r="J41" s="10" t="s">
        <v>1169</v>
      </c>
      <c r="K41" s="10" t="s">
        <v>975</v>
      </c>
      <c r="L41" s="6" t="s">
        <v>120</v>
      </c>
      <c r="M41" s="15">
        <v>2400</v>
      </c>
    </row>
    <row r="42" spans="1:252" ht="23.25" x14ac:dyDescent="0.35">
      <c r="A42" s="29">
        <v>43770</v>
      </c>
      <c r="B42" s="14">
        <v>63</v>
      </c>
      <c r="C42" s="14" t="s">
        <v>1068</v>
      </c>
      <c r="D42" s="7" t="s">
        <v>1011</v>
      </c>
      <c r="E42" s="6" t="s">
        <v>278</v>
      </c>
      <c r="F42" s="7" t="s">
        <v>1124</v>
      </c>
      <c r="G42" s="32">
        <v>4500</v>
      </c>
      <c r="H42" s="44">
        <v>44104</v>
      </c>
      <c r="I42" s="6" t="s">
        <v>279</v>
      </c>
      <c r="J42" s="10" t="s">
        <v>1169</v>
      </c>
      <c r="K42" s="10" t="s">
        <v>976</v>
      </c>
      <c r="L42" s="6" t="s">
        <v>120</v>
      </c>
      <c r="M42" s="15">
        <v>4500</v>
      </c>
    </row>
    <row r="43" spans="1:252" ht="23.25" x14ac:dyDescent="0.35">
      <c r="A43" s="29">
        <v>43770</v>
      </c>
      <c r="B43" s="14">
        <v>63</v>
      </c>
      <c r="C43" s="14" t="s">
        <v>1069</v>
      </c>
      <c r="D43" s="7" t="s">
        <v>1012</v>
      </c>
      <c r="E43" s="6" t="s">
        <v>280</v>
      </c>
      <c r="F43" s="7" t="s">
        <v>1125</v>
      </c>
      <c r="G43" s="32">
        <v>4500</v>
      </c>
      <c r="H43" s="44">
        <v>44104</v>
      </c>
      <c r="I43" s="6" t="s">
        <v>281</v>
      </c>
      <c r="J43" s="10" t="s">
        <v>1169</v>
      </c>
      <c r="K43" s="10" t="s">
        <v>977</v>
      </c>
      <c r="L43" s="6" t="s">
        <v>120</v>
      </c>
      <c r="M43" s="15">
        <v>4500</v>
      </c>
    </row>
    <row r="44" spans="1:252" ht="23.25" x14ac:dyDescent="0.35">
      <c r="A44" s="29">
        <v>43780</v>
      </c>
      <c r="B44" s="14">
        <v>63</v>
      </c>
      <c r="C44" s="14" t="s">
        <v>1074</v>
      </c>
      <c r="D44" s="7" t="s">
        <v>1017</v>
      </c>
      <c r="E44" s="6" t="s">
        <v>287</v>
      </c>
      <c r="F44" s="7" t="s">
        <v>1130</v>
      </c>
      <c r="G44" s="32">
        <v>4500</v>
      </c>
      <c r="H44" s="44">
        <v>44104</v>
      </c>
      <c r="I44" s="6" t="s">
        <v>288</v>
      </c>
      <c r="J44" s="10" t="s">
        <v>1169</v>
      </c>
      <c r="K44" s="10" t="s">
        <v>980</v>
      </c>
      <c r="L44" s="6" t="s">
        <v>120</v>
      </c>
      <c r="M44" s="15">
        <v>4500</v>
      </c>
    </row>
    <row r="45" spans="1:252" ht="23.25" x14ac:dyDescent="0.35">
      <c r="A45" s="29">
        <v>43794</v>
      </c>
      <c r="B45" s="14">
        <v>63</v>
      </c>
      <c r="C45" s="14" t="s">
        <v>1080</v>
      </c>
      <c r="D45" s="7" t="s">
        <v>1023</v>
      </c>
      <c r="E45" s="6" t="s">
        <v>296</v>
      </c>
      <c r="F45" s="7" t="s">
        <v>1136</v>
      </c>
      <c r="G45" s="32">
        <v>4500</v>
      </c>
      <c r="H45" s="44">
        <v>44104</v>
      </c>
      <c r="I45" s="6" t="s">
        <v>297</v>
      </c>
      <c r="J45" s="10" t="s">
        <v>1169</v>
      </c>
      <c r="K45" s="10" t="s">
        <v>971</v>
      </c>
      <c r="L45" s="6" t="s">
        <v>120</v>
      </c>
      <c r="M45" s="15">
        <v>4500</v>
      </c>
    </row>
    <row r="46" spans="1:252" s="132" customFormat="1" x14ac:dyDescent="0.35">
      <c r="A46" s="200" t="s">
        <v>1205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2"/>
      <c r="M46" s="130">
        <f>SUM(M14:M45)</f>
        <v>297547</v>
      </c>
      <c r="N46" s="131"/>
    </row>
    <row r="47" spans="1:252" s="31" customFormat="1" ht="23.25" x14ac:dyDescent="0.35">
      <c r="A47" s="29">
        <v>40885</v>
      </c>
      <c r="B47" s="14">
        <v>55</v>
      </c>
      <c r="C47" s="14" t="s">
        <v>423</v>
      </c>
      <c r="D47" s="7" t="s">
        <v>109</v>
      </c>
      <c r="E47" s="6" t="s">
        <v>72</v>
      </c>
      <c r="F47" s="8" t="s">
        <v>136</v>
      </c>
      <c r="G47" s="32" t="s">
        <v>97</v>
      </c>
      <c r="H47" s="12">
        <v>239874</v>
      </c>
      <c r="I47" s="9" t="s">
        <v>39</v>
      </c>
      <c r="J47" s="16" t="s">
        <v>110</v>
      </c>
      <c r="K47" s="10" t="s">
        <v>424</v>
      </c>
      <c r="L47" s="6" t="s">
        <v>425</v>
      </c>
      <c r="M47" s="15">
        <v>30000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31" customFormat="1" ht="23.25" x14ac:dyDescent="0.35">
      <c r="A48" s="29">
        <v>40973</v>
      </c>
      <c r="B48" s="14">
        <v>55</v>
      </c>
      <c r="C48" s="14" t="s">
        <v>426</v>
      </c>
      <c r="D48" s="7" t="s">
        <v>427</v>
      </c>
      <c r="E48" s="6" t="s">
        <v>74</v>
      </c>
      <c r="F48" s="8" t="s">
        <v>138</v>
      </c>
      <c r="G48" s="32" t="s">
        <v>97</v>
      </c>
      <c r="H48" s="12" t="s">
        <v>363</v>
      </c>
      <c r="I48" s="9" t="s">
        <v>41</v>
      </c>
      <c r="J48" s="16" t="s">
        <v>111</v>
      </c>
      <c r="K48" s="10" t="s">
        <v>428</v>
      </c>
      <c r="L48" s="6" t="s">
        <v>425</v>
      </c>
      <c r="M48" s="15">
        <v>18000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31" customFormat="1" ht="23.25" x14ac:dyDescent="0.35">
      <c r="A49" s="29">
        <v>41213</v>
      </c>
      <c r="B49" s="14">
        <v>56</v>
      </c>
      <c r="C49" s="14" t="s">
        <v>429</v>
      </c>
      <c r="D49" s="7" t="s">
        <v>112</v>
      </c>
      <c r="E49" s="6" t="s">
        <v>51</v>
      </c>
      <c r="F49" s="8" t="s">
        <v>113</v>
      </c>
      <c r="G49" s="32">
        <v>81669.850000000006</v>
      </c>
      <c r="H49" s="12">
        <v>240307</v>
      </c>
      <c r="I49" s="9" t="s">
        <v>52</v>
      </c>
      <c r="J49" s="16" t="s">
        <v>430</v>
      </c>
      <c r="K49" s="10" t="s">
        <v>114</v>
      </c>
      <c r="L49" s="6" t="s">
        <v>425</v>
      </c>
      <c r="M49" s="15">
        <v>4084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ht="23.25" x14ac:dyDescent="0.35">
      <c r="A50" s="29">
        <v>43273</v>
      </c>
      <c r="B50" s="14">
        <v>61</v>
      </c>
      <c r="C50" s="14" t="s">
        <v>431</v>
      </c>
      <c r="D50" s="7" t="s">
        <v>432</v>
      </c>
      <c r="E50" s="6" t="s">
        <v>433</v>
      </c>
      <c r="F50" s="8" t="s">
        <v>434</v>
      </c>
      <c r="G50" s="32" t="s">
        <v>97</v>
      </c>
      <c r="H50" s="12">
        <v>241792</v>
      </c>
      <c r="I50" s="9" t="s">
        <v>33</v>
      </c>
      <c r="J50" s="16" t="s">
        <v>435</v>
      </c>
      <c r="K50" s="10" t="s">
        <v>105</v>
      </c>
      <c r="L50" s="6" t="s">
        <v>425</v>
      </c>
      <c r="M50" s="15">
        <v>6000</v>
      </c>
    </row>
    <row r="51" spans="1:252" x14ac:dyDescent="0.35">
      <c r="A51" s="29">
        <v>43278</v>
      </c>
      <c r="B51" s="14">
        <v>61</v>
      </c>
      <c r="C51" s="14" t="s">
        <v>436</v>
      </c>
      <c r="D51" s="7" t="s">
        <v>437</v>
      </c>
      <c r="E51" s="6" t="s">
        <v>438</v>
      </c>
      <c r="F51" s="8" t="s">
        <v>138</v>
      </c>
      <c r="G51" s="33">
        <f>3500*12</f>
        <v>42000</v>
      </c>
      <c r="H51" s="12">
        <v>22827</v>
      </c>
      <c r="I51" s="9" t="s">
        <v>81</v>
      </c>
      <c r="J51" s="16" t="s">
        <v>439</v>
      </c>
      <c r="K51" s="10" t="s">
        <v>92</v>
      </c>
      <c r="L51" s="6" t="s">
        <v>425</v>
      </c>
      <c r="M51" s="15">
        <v>10500</v>
      </c>
    </row>
    <row r="52" spans="1:252" x14ac:dyDescent="0.35">
      <c r="A52" s="29">
        <v>43278</v>
      </c>
      <c r="B52" s="14">
        <v>61</v>
      </c>
      <c r="C52" s="14" t="s">
        <v>440</v>
      </c>
      <c r="D52" s="7" t="s">
        <v>441</v>
      </c>
      <c r="E52" s="6" t="s">
        <v>442</v>
      </c>
      <c r="F52" s="8" t="s">
        <v>138</v>
      </c>
      <c r="G52" s="33">
        <f>900*8</f>
        <v>7200</v>
      </c>
      <c r="H52" s="12">
        <v>22705</v>
      </c>
      <c r="I52" s="9" t="s">
        <v>81</v>
      </c>
      <c r="J52" s="16" t="s">
        <v>443</v>
      </c>
      <c r="K52" s="10" t="s">
        <v>92</v>
      </c>
      <c r="L52" s="6" t="s">
        <v>425</v>
      </c>
      <c r="M52" s="15">
        <v>2700</v>
      </c>
    </row>
    <row r="53" spans="1:252" x14ac:dyDescent="0.35">
      <c r="A53" s="29">
        <v>43315</v>
      </c>
      <c r="B53" s="14">
        <v>61</v>
      </c>
      <c r="C53" s="14" t="s">
        <v>444</v>
      </c>
      <c r="D53" s="7" t="s">
        <v>445</v>
      </c>
      <c r="E53" s="6" t="s">
        <v>446</v>
      </c>
      <c r="F53" s="8" t="s">
        <v>447</v>
      </c>
      <c r="G53" s="33">
        <v>18000</v>
      </c>
      <c r="H53" s="12">
        <v>22827</v>
      </c>
      <c r="I53" s="9" t="s">
        <v>225</v>
      </c>
      <c r="J53" s="16" t="s">
        <v>448</v>
      </c>
      <c r="K53" s="10" t="s">
        <v>449</v>
      </c>
      <c r="L53" s="6" t="s">
        <v>425</v>
      </c>
      <c r="M53" s="15">
        <v>4500</v>
      </c>
    </row>
    <row r="54" spans="1:252" s="31" customFormat="1" x14ac:dyDescent="0.35">
      <c r="A54" s="29">
        <v>43315</v>
      </c>
      <c r="B54" s="14">
        <v>61</v>
      </c>
      <c r="C54" s="14" t="s">
        <v>450</v>
      </c>
      <c r="D54" s="7" t="s">
        <v>451</v>
      </c>
      <c r="E54" s="6" t="s">
        <v>452</v>
      </c>
      <c r="F54" s="8" t="s">
        <v>453</v>
      </c>
      <c r="G54" s="33">
        <f t="shared" ref="G54:G69" si="0">1500*12</f>
        <v>18000</v>
      </c>
      <c r="H54" s="12">
        <v>22827</v>
      </c>
      <c r="I54" s="9" t="s">
        <v>226</v>
      </c>
      <c r="J54" s="16" t="s">
        <v>454</v>
      </c>
      <c r="K54" s="10" t="s">
        <v>455</v>
      </c>
      <c r="L54" s="6" t="s">
        <v>425</v>
      </c>
      <c r="M54" s="15">
        <v>4500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31" customFormat="1" x14ac:dyDescent="0.35">
      <c r="A55" s="29">
        <v>43315</v>
      </c>
      <c r="B55" s="14">
        <v>61</v>
      </c>
      <c r="C55" s="14" t="s">
        <v>456</v>
      </c>
      <c r="D55" s="7" t="s">
        <v>457</v>
      </c>
      <c r="E55" s="6" t="s">
        <v>458</v>
      </c>
      <c r="F55" s="8" t="s">
        <v>459</v>
      </c>
      <c r="G55" s="33">
        <f t="shared" si="0"/>
        <v>18000</v>
      </c>
      <c r="H55" s="12">
        <v>22827</v>
      </c>
      <c r="I55" s="9" t="s">
        <v>227</v>
      </c>
      <c r="J55" s="16" t="s">
        <v>460</v>
      </c>
      <c r="K55" s="10" t="s">
        <v>461</v>
      </c>
      <c r="L55" s="6" t="s">
        <v>425</v>
      </c>
      <c r="M55" s="15">
        <v>4500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31" customFormat="1" x14ac:dyDescent="0.35">
      <c r="A56" s="29">
        <v>43315</v>
      </c>
      <c r="B56" s="14">
        <v>61</v>
      </c>
      <c r="C56" s="14" t="s">
        <v>462</v>
      </c>
      <c r="D56" s="7" t="s">
        <v>463</v>
      </c>
      <c r="E56" s="6" t="s">
        <v>464</v>
      </c>
      <c r="F56" s="8" t="s">
        <v>465</v>
      </c>
      <c r="G56" s="33">
        <f t="shared" si="0"/>
        <v>18000</v>
      </c>
      <c r="H56" s="12">
        <v>22827</v>
      </c>
      <c r="I56" s="9" t="s">
        <v>228</v>
      </c>
      <c r="J56" s="16" t="s">
        <v>466</v>
      </c>
      <c r="K56" s="10" t="s">
        <v>467</v>
      </c>
      <c r="L56" s="6" t="s">
        <v>425</v>
      </c>
      <c r="M56" s="15">
        <v>4500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31" customFormat="1" x14ac:dyDescent="0.35">
      <c r="A57" s="29">
        <v>43315</v>
      </c>
      <c r="B57" s="14">
        <v>61</v>
      </c>
      <c r="C57" s="14" t="s">
        <v>468</v>
      </c>
      <c r="D57" s="7" t="s">
        <v>469</v>
      </c>
      <c r="E57" s="6" t="s">
        <v>470</v>
      </c>
      <c r="F57" s="8" t="s">
        <v>471</v>
      </c>
      <c r="G57" s="33">
        <f t="shared" si="0"/>
        <v>18000</v>
      </c>
      <c r="H57" s="12">
        <v>22827</v>
      </c>
      <c r="I57" s="9" t="s">
        <v>218</v>
      </c>
      <c r="J57" s="16" t="s">
        <v>472</v>
      </c>
      <c r="K57" s="10" t="s">
        <v>473</v>
      </c>
      <c r="L57" s="6" t="s">
        <v>425</v>
      </c>
      <c r="M57" s="15">
        <v>9000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31" customFormat="1" x14ac:dyDescent="0.35">
      <c r="A58" s="29">
        <v>43315</v>
      </c>
      <c r="B58" s="14">
        <v>61</v>
      </c>
      <c r="C58" s="14" t="s">
        <v>474</v>
      </c>
      <c r="D58" s="7" t="s">
        <v>475</v>
      </c>
      <c r="E58" s="6" t="s">
        <v>476</v>
      </c>
      <c r="F58" s="8" t="s">
        <v>477</v>
      </c>
      <c r="G58" s="33">
        <f t="shared" si="0"/>
        <v>18000</v>
      </c>
      <c r="H58" s="12">
        <v>22827</v>
      </c>
      <c r="I58" s="9" t="s">
        <v>229</v>
      </c>
      <c r="J58" s="16" t="s">
        <v>478</v>
      </c>
      <c r="K58" s="10" t="s">
        <v>479</v>
      </c>
      <c r="L58" s="6" t="s">
        <v>425</v>
      </c>
      <c r="M58" s="15">
        <v>4500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31" customFormat="1" x14ac:dyDescent="0.35">
      <c r="A59" s="29">
        <v>43315</v>
      </c>
      <c r="B59" s="14">
        <v>61</v>
      </c>
      <c r="C59" s="14" t="s">
        <v>480</v>
      </c>
      <c r="D59" s="7" t="s">
        <v>481</v>
      </c>
      <c r="E59" s="6" t="s">
        <v>482</v>
      </c>
      <c r="F59" s="8" t="s">
        <v>483</v>
      </c>
      <c r="G59" s="33">
        <f t="shared" si="0"/>
        <v>18000</v>
      </c>
      <c r="H59" s="12">
        <v>22827</v>
      </c>
      <c r="I59" s="34" t="s">
        <v>219</v>
      </c>
      <c r="J59" s="8" t="s">
        <v>484</v>
      </c>
      <c r="K59" s="10" t="s">
        <v>485</v>
      </c>
      <c r="L59" s="6" t="s">
        <v>425</v>
      </c>
      <c r="M59" s="15">
        <v>4500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31" customFormat="1" x14ac:dyDescent="0.35">
      <c r="A60" s="29">
        <v>43315</v>
      </c>
      <c r="B60" s="14">
        <v>61</v>
      </c>
      <c r="C60" s="14" t="s">
        <v>486</v>
      </c>
      <c r="D60" s="7" t="s">
        <v>487</v>
      </c>
      <c r="E60" s="6" t="s">
        <v>488</v>
      </c>
      <c r="F60" s="8" t="s">
        <v>489</v>
      </c>
      <c r="G60" s="33">
        <f t="shared" si="0"/>
        <v>18000</v>
      </c>
      <c r="H60" s="12">
        <v>22827</v>
      </c>
      <c r="I60" s="9" t="s">
        <v>230</v>
      </c>
      <c r="J60" s="8" t="s">
        <v>490</v>
      </c>
      <c r="K60" s="10" t="s">
        <v>491</v>
      </c>
      <c r="L60" s="6" t="s">
        <v>425</v>
      </c>
      <c r="M60" s="15">
        <v>4500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31" customFormat="1" x14ac:dyDescent="0.35">
      <c r="A61" s="29">
        <v>43315</v>
      </c>
      <c r="B61" s="14">
        <v>61</v>
      </c>
      <c r="C61" s="14" t="s">
        <v>492</v>
      </c>
      <c r="D61" s="7" t="s">
        <v>493</v>
      </c>
      <c r="E61" s="6" t="s">
        <v>494</v>
      </c>
      <c r="F61" s="8" t="s">
        <v>495</v>
      </c>
      <c r="G61" s="33">
        <f t="shared" si="0"/>
        <v>18000</v>
      </c>
      <c r="H61" s="12">
        <v>22827</v>
      </c>
      <c r="I61" s="9" t="s">
        <v>231</v>
      </c>
      <c r="J61" s="8" t="s">
        <v>496</v>
      </c>
      <c r="K61" s="10" t="s">
        <v>497</v>
      </c>
      <c r="L61" s="6" t="s">
        <v>425</v>
      </c>
      <c r="M61" s="15">
        <v>4500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94" customFormat="1" x14ac:dyDescent="0.35">
      <c r="A62" s="86">
        <v>43315</v>
      </c>
      <c r="B62" s="87">
        <v>61</v>
      </c>
      <c r="C62" s="87" t="s">
        <v>498</v>
      </c>
      <c r="D62" s="88" t="s">
        <v>499</v>
      </c>
      <c r="E62" s="89" t="s">
        <v>500</v>
      </c>
      <c r="F62" s="106" t="s">
        <v>501</v>
      </c>
      <c r="G62" s="138">
        <f t="shared" si="0"/>
        <v>18000</v>
      </c>
      <c r="H62" s="107">
        <v>22827</v>
      </c>
      <c r="I62" s="108" t="s">
        <v>232</v>
      </c>
      <c r="J62" s="109" t="s">
        <v>502</v>
      </c>
      <c r="K62" s="91" t="s">
        <v>503</v>
      </c>
      <c r="L62" s="89" t="s">
        <v>425</v>
      </c>
      <c r="M62" s="93">
        <v>4500</v>
      </c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</row>
    <row r="63" spans="1:252" s="31" customFormat="1" x14ac:dyDescent="0.35">
      <c r="A63" s="29">
        <v>43318</v>
      </c>
      <c r="B63" s="14">
        <v>61</v>
      </c>
      <c r="C63" s="14" t="s">
        <v>504</v>
      </c>
      <c r="D63" s="7" t="s">
        <v>505</v>
      </c>
      <c r="E63" s="6" t="s">
        <v>506</v>
      </c>
      <c r="F63" s="8" t="s">
        <v>507</v>
      </c>
      <c r="G63" s="33">
        <f t="shared" si="0"/>
        <v>18000</v>
      </c>
      <c r="H63" s="12">
        <v>22827</v>
      </c>
      <c r="I63" s="9" t="s">
        <v>233</v>
      </c>
      <c r="J63" s="16" t="s">
        <v>508</v>
      </c>
      <c r="K63" s="10" t="s">
        <v>509</v>
      </c>
      <c r="L63" s="6" t="s">
        <v>425</v>
      </c>
      <c r="M63" s="15">
        <v>4500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31" customFormat="1" x14ac:dyDescent="0.35">
      <c r="A64" s="29">
        <v>43319</v>
      </c>
      <c r="B64" s="14">
        <v>61</v>
      </c>
      <c r="C64" s="14" t="s">
        <v>510</v>
      </c>
      <c r="D64" s="7" t="s">
        <v>511</v>
      </c>
      <c r="E64" s="6" t="s">
        <v>512</v>
      </c>
      <c r="F64" s="8" t="s">
        <v>513</v>
      </c>
      <c r="G64" s="33">
        <f t="shared" si="0"/>
        <v>18000</v>
      </c>
      <c r="H64" s="12">
        <v>22827</v>
      </c>
      <c r="I64" s="9" t="s">
        <v>220</v>
      </c>
      <c r="J64" s="16" t="s">
        <v>1298</v>
      </c>
      <c r="K64" s="10" t="s">
        <v>514</v>
      </c>
      <c r="L64" s="6" t="s">
        <v>425</v>
      </c>
      <c r="M64" s="15">
        <v>4500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31" customFormat="1" x14ac:dyDescent="0.35">
      <c r="A65" s="29">
        <v>43319</v>
      </c>
      <c r="B65" s="14">
        <v>61</v>
      </c>
      <c r="C65" s="14" t="s">
        <v>515</v>
      </c>
      <c r="D65" s="7" t="s">
        <v>516</v>
      </c>
      <c r="E65" s="6" t="s">
        <v>517</v>
      </c>
      <c r="F65" s="8" t="s">
        <v>518</v>
      </c>
      <c r="G65" s="33">
        <f t="shared" si="0"/>
        <v>18000</v>
      </c>
      <c r="H65" s="12">
        <v>22827</v>
      </c>
      <c r="I65" s="9" t="s">
        <v>234</v>
      </c>
      <c r="J65" s="16" t="s">
        <v>519</v>
      </c>
      <c r="K65" s="10" t="s">
        <v>520</v>
      </c>
      <c r="L65" s="6" t="s">
        <v>425</v>
      </c>
      <c r="M65" s="15">
        <v>4500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31" customFormat="1" x14ac:dyDescent="0.35">
      <c r="A66" s="29">
        <v>43328</v>
      </c>
      <c r="B66" s="14">
        <v>61</v>
      </c>
      <c r="C66" s="14" t="s">
        <v>521</v>
      </c>
      <c r="D66" s="7" t="s">
        <v>522</v>
      </c>
      <c r="E66" s="6" t="s">
        <v>523</v>
      </c>
      <c r="F66" s="8" t="s">
        <v>524</v>
      </c>
      <c r="G66" s="33">
        <f t="shared" si="0"/>
        <v>18000</v>
      </c>
      <c r="H66" s="12">
        <v>22827</v>
      </c>
      <c r="I66" s="9" t="s">
        <v>235</v>
      </c>
      <c r="J66" s="16" t="s">
        <v>525</v>
      </c>
      <c r="K66" s="10" t="s">
        <v>526</v>
      </c>
      <c r="L66" s="6" t="s">
        <v>425</v>
      </c>
      <c r="M66" s="15">
        <v>4500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31" customFormat="1" x14ac:dyDescent="0.35">
      <c r="A67" s="29">
        <v>43334</v>
      </c>
      <c r="B67" s="14">
        <v>61</v>
      </c>
      <c r="C67" s="14" t="s">
        <v>527</v>
      </c>
      <c r="D67" s="7" t="s">
        <v>528</v>
      </c>
      <c r="E67" s="6" t="s">
        <v>529</v>
      </c>
      <c r="F67" s="8" t="s">
        <v>530</v>
      </c>
      <c r="G67" s="33">
        <f t="shared" si="0"/>
        <v>18000</v>
      </c>
      <c r="H67" s="12">
        <v>22827</v>
      </c>
      <c r="I67" s="9" t="s">
        <v>236</v>
      </c>
      <c r="J67" s="16" t="s">
        <v>531</v>
      </c>
      <c r="K67" s="10" t="s">
        <v>532</v>
      </c>
      <c r="L67" s="6" t="s">
        <v>425</v>
      </c>
      <c r="M67" s="15">
        <v>4500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31" customFormat="1" x14ac:dyDescent="0.35">
      <c r="A68" s="29">
        <v>43334</v>
      </c>
      <c r="B68" s="14">
        <v>61</v>
      </c>
      <c r="C68" s="14" t="s">
        <v>533</v>
      </c>
      <c r="D68" s="7" t="s">
        <v>534</v>
      </c>
      <c r="E68" s="6" t="s">
        <v>535</v>
      </c>
      <c r="F68" s="8" t="s">
        <v>536</v>
      </c>
      <c r="G68" s="33">
        <f t="shared" si="0"/>
        <v>18000</v>
      </c>
      <c r="H68" s="12">
        <v>22827</v>
      </c>
      <c r="I68" s="9" t="s">
        <v>237</v>
      </c>
      <c r="J68" s="16" t="s">
        <v>537</v>
      </c>
      <c r="K68" s="10" t="s">
        <v>538</v>
      </c>
      <c r="L68" s="6" t="s">
        <v>425</v>
      </c>
      <c r="M68" s="15">
        <v>4500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31" customFormat="1" x14ac:dyDescent="0.35">
      <c r="A69" s="29">
        <v>43368</v>
      </c>
      <c r="B69" s="14">
        <v>61</v>
      </c>
      <c r="C69" s="14" t="s">
        <v>539</v>
      </c>
      <c r="D69" s="7" t="s">
        <v>540</v>
      </c>
      <c r="E69" s="6" t="s">
        <v>541</v>
      </c>
      <c r="F69" s="8" t="s">
        <v>542</v>
      </c>
      <c r="G69" s="33">
        <f t="shared" si="0"/>
        <v>18000</v>
      </c>
      <c r="H69" s="12">
        <v>22827</v>
      </c>
      <c r="I69" s="9" t="s">
        <v>183</v>
      </c>
      <c r="J69" s="16" t="s">
        <v>543</v>
      </c>
      <c r="K69" s="10" t="s">
        <v>544</v>
      </c>
      <c r="L69" s="6" t="s">
        <v>425</v>
      </c>
      <c r="M69" s="15">
        <v>30000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</row>
    <row r="70" spans="1:252" s="95" customFormat="1" ht="23.25" x14ac:dyDescent="0.35">
      <c r="A70" s="86">
        <v>43412</v>
      </c>
      <c r="B70" s="87">
        <v>62</v>
      </c>
      <c r="C70" s="87" t="s">
        <v>545</v>
      </c>
      <c r="D70" s="88" t="s">
        <v>546</v>
      </c>
      <c r="E70" s="89" t="s">
        <v>547</v>
      </c>
      <c r="F70" s="106" t="s">
        <v>414</v>
      </c>
      <c r="G70" s="90">
        <v>378780</v>
      </c>
      <c r="H70" s="90" t="s">
        <v>97</v>
      </c>
      <c r="I70" s="108" t="s">
        <v>197</v>
      </c>
      <c r="J70" s="109" t="s">
        <v>396</v>
      </c>
      <c r="K70" s="91" t="s">
        <v>548</v>
      </c>
      <c r="L70" s="89" t="s">
        <v>425</v>
      </c>
      <c r="M70" s="93">
        <v>18939</v>
      </c>
      <c r="N70" s="94"/>
    </row>
    <row r="71" spans="1:252" ht="23.25" x14ac:dyDescent="0.35">
      <c r="A71" s="29">
        <v>43560</v>
      </c>
      <c r="B71" s="14">
        <v>62</v>
      </c>
      <c r="C71" s="14" t="s">
        <v>549</v>
      </c>
      <c r="D71" s="7" t="s">
        <v>550</v>
      </c>
      <c r="E71" s="6" t="s">
        <v>551</v>
      </c>
      <c r="F71" s="8" t="s">
        <v>552</v>
      </c>
      <c r="G71" s="32" t="s">
        <v>97</v>
      </c>
      <c r="H71" s="32" t="s">
        <v>97</v>
      </c>
      <c r="I71" s="9" t="s">
        <v>190</v>
      </c>
      <c r="J71" s="16" t="s">
        <v>553</v>
      </c>
      <c r="K71" s="10" t="s">
        <v>554</v>
      </c>
      <c r="L71" s="6" t="s">
        <v>425</v>
      </c>
      <c r="M71" s="15">
        <v>24135</v>
      </c>
    </row>
    <row r="72" spans="1:252" ht="23.25" x14ac:dyDescent="0.35">
      <c r="A72" s="29">
        <v>43622</v>
      </c>
      <c r="B72" s="14">
        <v>62</v>
      </c>
      <c r="C72" s="14" t="s">
        <v>555</v>
      </c>
      <c r="D72" s="7" t="s">
        <v>556</v>
      </c>
      <c r="E72" s="6" t="s">
        <v>557</v>
      </c>
      <c r="F72" s="8" t="s">
        <v>558</v>
      </c>
      <c r="G72" s="32" t="s">
        <v>97</v>
      </c>
      <c r="H72" s="32" t="s">
        <v>97</v>
      </c>
      <c r="I72" s="9" t="s">
        <v>42</v>
      </c>
      <c r="J72" s="16" t="s">
        <v>559</v>
      </c>
      <c r="K72" s="10" t="s">
        <v>135</v>
      </c>
      <c r="L72" s="6" t="s">
        <v>425</v>
      </c>
      <c r="M72" s="15">
        <v>19116</v>
      </c>
    </row>
    <row r="73" spans="1:252" ht="23.25" x14ac:dyDescent="0.35">
      <c r="A73" s="29">
        <v>43658</v>
      </c>
      <c r="B73" s="14">
        <v>62</v>
      </c>
      <c r="C73" s="14" t="s">
        <v>560</v>
      </c>
      <c r="D73" s="7" t="s">
        <v>561</v>
      </c>
      <c r="E73" s="6" t="s">
        <v>562</v>
      </c>
      <c r="F73" s="8" t="s">
        <v>563</v>
      </c>
      <c r="G73" s="32">
        <v>1500</v>
      </c>
      <c r="H73" s="36">
        <v>23192</v>
      </c>
      <c r="I73" s="9" t="s">
        <v>226</v>
      </c>
      <c r="J73" s="16" t="s">
        <v>564</v>
      </c>
      <c r="K73" s="10" t="s">
        <v>455</v>
      </c>
      <c r="L73" s="6" t="s">
        <v>425</v>
      </c>
      <c r="M73" s="15">
        <v>1500</v>
      </c>
    </row>
    <row r="74" spans="1:252" ht="23.25" x14ac:dyDescent="0.35">
      <c r="A74" s="29">
        <v>43661</v>
      </c>
      <c r="B74" s="14">
        <v>62</v>
      </c>
      <c r="C74" s="14" t="s">
        <v>565</v>
      </c>
      <c r="D74" s="7" t="s">
        <v>566</v>
      </c>
      <c r="E74" s="6" t="s">
        <v>567</v>
      </c>
      <c r="F74" s="8" t="s">
        <v>568</v>
      </c>
      <c r="G74" s="32">
        <v>4500</v>
      </c>
      <c r="H74" s="36">
        <v>23192</v>
      </c>
      <c r="I74" s="6" t="s">
        <v>219</v>
      </c>
      <c r="J74" s="10" t="s">
        <v>569</v>
      </c>
      <c r="K74" s="10" t="s">
        <v>485</v>
      </c>
      <c r="L74" s="6" t="s">
        <v>425</v>
      </c>
      <c r="M74" s="15">
        <v>4500</v>
      </c>
    </row>
    <row r="75" spans="1:252" ht="23.25" x14ac:dyDescent="0.35">
      <c r="A75" s="29">
        <v>43664</v>
      </c>
      <c r="B75" s="14">
        <v>62</v>
      </c>
      <c r="C75" s="14" t="s">
        <v>570</v>
      </c>
      <c r="D75" s="7" t="s">
        <v>571</v>
      </c>
      <c r="E75" s="6" t="s">
        <v>572</v>
      </c>
      <c r="F75" s="8" t="s">
        <v>361</v>
      </c>
      <c r="G75" s="32">
        <v>1500</v>
      </c>
      <c r="H75" s="36">
        <v>23192</v>
      </c>
      <c r="I75" s="6" t="s">
        <v>225</v>
      </c>
      <c r="J75" s="10" t="s">
        <v>573</v>
      </c>
      <c r="K75" s="10" t="s">
        <v>449</v>
      </c>
      <c r="L75" s="6" t="s">
        <v>425</v>
      </c>
      <c r="M75" s="15">
        <v>1500</v>
      </c>
    </row>
    <row r="76" spans="1:252" ht="23.25" x14ac:dyDescent="0.35">
      <c r="A76" s="29">
        <v>43664</v>
      </c>
      <c r="B76" s="14">
        <v>62</v>
      </c>
      <c r="C76" s="14" t="s">
        <v>574</v>
      </c>
      <c r="D76" s="7" t="s">
        <v>575</v>
      </c>
      <c r="E76" s="6" t="s">
        <v>576</v>
      </c>
      <c r="F76" s="8" t="s">
        <v>577</v>
      </c>
      <c r="G76" s="32">
        <v>1500</v>
      </c>
      <c r="H76" s="36">
        <v>23192</v>
      </c>
      <c r="I76" s="6" t="s">
        <v>229</v>
      </c>
      <c r="J76" s="10" t="s">
        <v>578</v>
      </c>
      <c r="K76" s="10" t="s">
        <v>479</v>
      </c>
      <c r="L76" s="6" t="s">
        <v>425</v>
      </c>
      <c r="M76" s="15">
        <v>1500</v>
      </c>
    </row>
    <row r="77" spans="1:252" ht="23.25" x14ac:dyDescent="0.35">
      <c r="A77" s="29">
        <v>43665</v>
      </c>
      <c r="B77" s="14">
        <v>62</v>
      </c>
      <c r="C77" s="14" t="s">
        <v>579</v>
      </c>
      <c r="D77" s="7" t="s">
        <v>580</v>
      </c>
      <c r="E77" s="6" t="s">
        <v>581</v>
      </c>
      <c r="F77" s="8" t="s">
        <v>414</v>
      </c>
      <c r="G77" s="32">
        <v>4500</v>
      </c>
      <c r="H77" s="36">
        <v>23192</v>
      </c>
      <c r="I77" s="9" t="s">
        <v>220</v>
      </c>
      <c r="J77" s="16" t="s">
        <v>1299</v>
      </c>
      <c r="K77" s="10" t="s">
        <v>514</v>
      </c>
      <c r="L77" s="6" t="s">
        <v>425</v>
      </c>
      <c r="M77" s="15">
        <v>4500</v>
      </c>
    </row>
    <row r="78" spans="1:252" ht="23.25" x14ac:dyDescent="0.35">
      <c r="A78" s="29">
        <v>43665</v>
      </c>
      <c r="B78" s="14">
        <v>62</v>
      </c>
      <c r="C78" s="14" t="s">
        <v>582</v>
      </c>
      <c r="D78" s="7" t="s">
        <v>583</v>
      </c>
      <c r="E78" s="6" t="s">
        <v>584</v>
      </c>
      <c r="F78" s="8" t="s">
        <v>585</v>
      </c>
      <c r="G78" s="32">
        <v>1500</v>
      </c>
      <c r="H78" s="36">
        <v>23192</v>
      </c>
      <c r="I78" s="6" t="s">
        <v>231</v>
      </c>
      <c r="J78" s="10" t="s">
        <v>586</v>
      </c>
      <c r="K78" s="10" t="s">
        <v>497</v>
      </c>
      <c r="L78" s="6" t="s">
        <v>425</v>
      </c>
      <c r="M78" s="15">
        <v>1500</v>
      </c>
    </row>
    <row r="79" spans="1:252" ht="23.25" x14ac:dyDescent="0.35">
      <c r="A79" s="29">
        <v>43668</v>
      </c>
      <c r="B79" s="14">
        <v>62</v>
      </c>
      <c r="C79" s="14" t="s">
        <v>587</v>
      </c>
      <c r="D79" s="7" t="s">
        <v>588</v>
      </c>
      <c r="E79" s="6" t="s">
        <v>589</v>
      </c>
      <c r="F79" s="8" t="s">
        <v>590</v>
      </c>
      <c r="G79" s="32">
        <v>1500</v>
      </c>
      <c r="H79" s="36">
        <v>23192</v>
      </c>
      <c r="I79" s="6" t="s">
        <v>230</v>
      </c>
      <c r="J79" s="10" t="s">
        <v>591</v>
      </c>
      <c r="K79" s="10" t="s">
        <v>491</v>
      </c>
      <c r="L79" s="6" t="s">
        <v>425</v>
      </c>
      <c r="M79" s="15">
        <v>1500</v>
      </c>
    </row>
    <row r="80" spans="1:252" ht="23.25" x14ac:dyDescent="0.35">
      <c r="A80" s="29">
        <v>43668</v>
      </c>
      <c r="B80" s="14">
        <v>62</v>
      </c>
      <c r="C80" s="14" t="s">
        <v>592</v>
      </c>
      <c r="D80" s="7" t="s">
        <v>593</v>
      </c>
      <c r="E80" s="6" t="s">
        <v>594</v>
      </c>
      <c r="F80" s="8" t="s">
        <v>595</v>
      </c>
      <c r="G80" s="32">
        <v>1500</v>
      </c>
      <c r="H80" s="36">
        <v>23192</v>
      </c>
      <c r="I80" s="6" t="s">
        <v>235</v>
      </c>
      <c r="J80" s="10" t="s">
        <v>596</v>
      </c>
      <c r="K80" s="10" t="s">
        <v>526</v>
      </c>
      <c r="L80" s="6" t="s">
        <v>425</v>
      </c>
      <c r="M80" s="15">
        <v>1500</v>
      </c>
    </row>
    <row r="81" spans="1:14" ht="23.25" x14ac:dyDescent="0.35">
      <c r="A81" s="29">
        <v>43670</v>
      </c>
      <c r="B81" s="14">
        <v>62</v>
      </c>
      <c r="C81" s="14" t="s">
        <v>597</v>
      </c>
      <c r="D81" s="7" t="s">
        <v>598</v>
      </c>
      <c r="E81" s="6" t="s">
        <v>599</v>
      </c>
      <c r="F81" s="8" t="s">
        <v>600</v>
      </c>
      <c r="G81" s="32">
        <v>1500</v>
      </c>
      <c r="H81" s="36">
        <v>23192</v>
      </c>
      <c r="I81" s="9" t="s">
        <v>227</v>
      </c>
      <c r="J81" s="16" t="s">
        <v>601</v>
      </c>
      <c r="K81" s="10" t="s">
        <v>461</v>
      </c>
      <c r="L81" s="6" t="s">
        <v>425</v>
      </c>
      <c r="M81" s="15">
        <v>1500</v>
      </c>
    </row>
    <row r="82" spans="1:14" ht="23.25" x14ac:dyDescent="0.35">
      <c r="A82" s="29">
        <v>43672</v>
      </c>
      <c r="B82" s="14">
        <v>62</v>
      </c>
      <c r="C82" s="14" t="s">
        <v>602</v>
      </c>
      <c r="D82" s="7" t="s">
        <v>603</v>
      </c>
      <c r="E82" s="6" t="s">
        <v>604</v>
      </c>
      <c r="F82" s="8" t="s">
        <v>605</v>
      </c>
      <c r="G82" s="32">
        <v>1500</v>
      </c>
      <c r="H82" s="36">
        <v>23192</v>
      </c>
      <c r="I82" s="9" t="s">
        <v>228</v>
      </c>
      <c r="J82" s="16" t="s">
        <v>606</v>
      </c>
      <c r="K82" s="10" t="s">
        <v>467</v>
      </c>
      <c r="L82" s="6" t="s">
        <v>425</v>
      </c>
      <c r="M82" s="15">
        <v>1500</v>
      </c>
    </row>
    <row r="83" spans="1:14" s="95" customFormat="1" ht="23.25" x14ac:dyDescent="0.35">
      <c r="A83" s="86">
        <v>43672</v>
      </c>
      <c r="B83" s="87">
        <v>62</v>
      </c>
      <c r="C83" s="87" t="s">
        <v>607</v>
      </c>
      <c r="D83" s="88" t="s">
        <v>608</v>
      </c>
      <c r="E83" s="89" t="s">
        <v>609</v>
      </c>
      <c r="F83" s="106" t="s">
        <v>610</v>
      </c>
      <c r="G83" s="90">
        <v>1500</v>
      </c>
      <c r="H83" s="139">
        <v>23192</v>
      </c>
      <c r="I83" s="108" t="s">
        <v>232</v>
      </c>
      <c r="J83" s="109" t="s">
        <v>611</v>
      </c>
      <c r="K83" s="91" t="s">
        <v>503</v>
      </c>
      <c r="L83" s="89" t="s">
        <v>425</v>
      </c>
      <c r="M83" s="93">
        <v>1500</v>
      </c>
      <c r="N83" s="94"/>
    </row>
    <row r="84" spans="1:14" ht="23.25" x14ac:dyDescent="0.35">
      <c r="A84" s="29">
        <v>43676</v>
      </c>
      <c r="B84" s="14">
        <v>62</v>
      </c>
      <c r="C84" s="14" t="s">
        <v>612</v>
      </c>
      <c r="D84" s="7" t="s">
        <v>613</v>
      </c>
      <c r="E84" s="6" t="s">
        <v>614</v>
      </c>
      <c r="F84" s="8" t="s">
        <v>615</v>
      </c>
      <c r="G84" s="32">
        <v>1500</v>
      </c>
      <c r="H84" s="36">
        <v>23192</v>
      </c>
      <c r="I84" s="6" t="s">
        <v>233</v>
      </c>
      <c r="J84" s="10" t="s">
        <v>616</v>
      </c>
      <c r="K84" s="10" t="s">
        <v>509</v>
      </c>
      <c r="L84" s="6" t="s">
        <v>425</v>
      </c>
      <c r="M84" s="15">
        <v>1500</v>
      </c>
    </row>
    <row r="85" spans="1:14" ht="23.25" x14ac:dyDescent="0.35">
      <c r="A85" s="29">
        <v>43677</v>
      </c>
      <c r="B85" s="14">
        <v>62</v>
      </c>
      <c r="C85" s="14" t="s">
        <v>617</v>
      </c>
      <c r="D85" s="7" t="s">
        <v>618</v>
      </c>
      <c r="E85" s="6" t="s">
        <v>619</v>
      </c>
      <c r="F85" s="8" t="s">
        <v>620</v>
      </c>
      <c r="G85" s="32">
        <v>1500</v>
      </c>
      <c r="H85" s="36">
        <v>23192</v>
      </c>
      <c r="I85" s="6" t="s">
        <v>237</v>
      </c>
      <c r="J85" s="10" t="s">
        <v>621</v>
      </c>
      <c r="K85" s="10" t="s">
        <v>538</v>
      </c>
      <c r="L85" s="6" t="s">
        <v>425</v>
      </c>
      <c r="M85" s="15">
        <v>1500</v>
      </c>
    </row>
    <row r="86" spans="1:14" ht="23.25" x14ac:dyDescent="0.35">
      <c r="A86" s="29">
        <v>43677</v>
      </c>
      <c r="B86" s="14">
        <v>62</v>
      </c>
      <c r="C86" s="14" t="s">
        <v>622</v>
      </c>
      <c r="D86" s="7" t="s">
        <v>623</v>
      </c>
      <c r="E86" s="6" t="s">
        <v>624</v>
      </c>
      <c r="F86" s="8" t="s">
        <v>625</v>
      </c>
      <c r="G86" s="32">
        <v>1500</v>
      </c>
      <c r="H86" s="36">
        <v>23192</v>
      </c>
      <c r="I86" s="6" t="s">
        <v>234</v>
      </c>
      <c r="J86" s="10" t="s">
        <v>626</v>
      </c>
      <c r="K86" s="10" t="s">
        <v>520</v>
      </c>
      <c r="L86" s="6" t="s">
        <v>425</v>
      </c>
      <c r="M86" s="15">
        <v>1500</v>
      </c>
    </row>
    <row r="87" spans="1:14" ht="23.25" x14ac:dyDescent="0.35">
      <c r="A87" s="29">
        <v>43677</v>
      </c>
      <c r="B87" s="14">
        <v>62</v>
      </c>
      <c r="C87" s="14" t="s">
        <v>627</v>
      </c>
      <c r="D87" s="7" t="s">
        <v>628</v>
      </c>
      <c r="E87" s="6" t="s">
        <v>629</v>
      </c>
      <c r="F87" s="8" t="s">
        <v>630</v>
      </c>
      <c r="G87" s="32">
        <v>1500</v>
      </c>
      <c r="H87" s="36">
        <v>23192</v>
      </c>
      <c r="I87" s="9" t="s">
        <v>236</v>
      </c>
      <c r="J87" s="16" t="s">
        <v>631</v>
      </c>
      <c r="K87" s="10" t="s">
        <v>532</v>
      </c>
      <c r="L87" s="6" t="s">
        <v>425</v>
      </c>
      <c r="M87" s="15">
        <v>1500</v>
      </c>
    </row>
    <row r="88" spans="1:14" ht="23.25" x14ac:dyDescent="0.35">
      <c r="A88" s="29">
        <v>43686</v>
      </c>
      <c r="B88" s="14">
        <v>62</v>
      </c>
      <c r="C88" s="14" t="s">
        <v>632</v>
      </c>
      <c r="D88" s="7" t="s">
        <v>633</v>
      </c>
      <c r="E88" s="6" t="s">
        <v>634</v>
      </c>
      <c r="F88" s="8" t="s">
        <v>635</v>
      </c>
      <c r="G88" s="32">
        <v>6000</v>
      </c>
      <c r="H88" s="36">
        <v>23192</v>
      </c>
      <c r="I88" s="6" t="s">
        <v>239</v>
      </c>
      <c r="J88" s="10" t="s">
        <v>636</v>
      </c>
      <c r="K88" s="10" t="s">
        <v>637</v>
      </c>
      <c r="L88" s="6" t="s">
        <v>425</v>
      </c>
      <c r="M88" s="15">
        <v>6000</v>
      </c>
    </row>
    <row r="89" spans="1:14" ht="23.25" x14ac:dyDescent="0.35">
      <c r="A89" s="29">
        <v>43686</v>
      </c>
      <c r="B89" s="14">
        <v>62</v>
      </c>
      <c r="C89" s="14" t="s">
        <v>638</v>
      </c>
      <c r="D89" s="7" t="s">
        <v>639</v>
      </c>
      <c r="E89" s="6" t="s">
        <v>640</v>
      </c>
      <c r="F89" s="8" t="s">
        <v>558</v>
      </c>
      <c r="G89" s="32">
        <v>6000</v>
      </c>
      <c r="H89" s="36">
        <v>23192</v>
      </c>
      <c r="I89" s="6" t="s">
        <v>238</v>
      </c>
      <c r="J89" s="10" t="s">
        <v>641</v>
      </c>
      <c r="K89" s="10" t="s">
        <v>642</v>
      </c>
      <c r="L89" s="6" t="s">
        <v>425</v>
      </c>
      <c r="M89" s="15">
        <v>6000</v>
      </c>
    </row>
    <row r="90" spans="1:14" s="95" customFormat="1" ht="23.25" x14ac:dyDescent="0.35">
      <c r="A90" s="86">
        <v>43706</v>
      </c>
      <c r="B90" s="87">
        <v>62</v>
      </c>
      <c r="C90" s="87" t="s">
        <v>648</v>
      </c>
      <c r="D90" s="88" t="s">
        <v>649</v>
      </c>
      <c r="E90" s="89" t="s">
        <v>650</v>
      </c>
      <c r="F90" s="106" t="s">
        <v>568</v>
      </c>
      <c r="G90" s="90">
        <v>24355</v>
      </c>
      <c r="H90" s="121" t="s">
        <v>97</v>
      </c>
      <c r="I90" s="108" t="s">
        <v>189</v>
      </c>
      <c r="J90" s="109" t="s">
        <v>651</v>
      </c>
      <c r="K90" s="91" t="s">
        <v>651</v>
      </c>
      <c r="L90" s="89" t="s">
        <v>425</v>
      </c>
      <c r="M90" s="93">
        <v>24355</v>
      </c>
      <c r="N90" s="94"/>
    </row>
    <row r="91" spans="1:14" ht="23.25" x14ac:dyDescent="0.35">
      <c r="A91" s="29">
        <v>43945</v>
      </c>
      <c r="B91" s="14">
        <v>63</v>
      </c>
      <c r="C91" s="14" t="s">
        <v>1211</v>
      </c>
      <c r="D91" s="7" t="s">
        <v>1212</v>
      </c>
      <c r="E91" s="6" t="s">
        <v>324</v>
      </c>
      <c r="F91" s="7" t="s">
        <v>1213</v>
      </c>
      <c r="G91" s="32">
        <v>21160</v>
      </c>
      <c r="H91" s="45">
        <v>23155</v>
      </c>
      <c r="I91" s="6" t="s">
        <v>189</v>
      </c>
      <c r="J91" s="10" t="s">
        <v>409</v>
      </c>
      <c r="K91" s="10" t="s">
        <v>651</v>
      </c>
      <c r="L91" s="6" t="s">
        <v>425</v>
      </c>
      <c r="M91" s="15">
        <v>21160</v>
      </c>
    </row>
    <row r="92" spans="1:14" ht="23.25" x14ac:dyDescent="0.35">
      <c r="A92" s="29">
        <v>43767</v>
      </c>
      <c r="B92" s="14">
        <v>63</v>
      </c>
      <c r="C92" s="14" t="s">
        <v>1058</v>
      </c>
      <c r="D92" s="7" t="s">
        <v>1001</v>
      </c>
      <c r="E92" s="6" t="s">
        <v>261</v>
      </c>
      <c r="F92" s="68">
        <v>0</v>
      </c>
      <c r="G92" s="32">
        <v>6000</v>
      </c>
      <c r="H92" s="24">
        <v>0</v>
      </c>
      <c r="I92" s="6" t="s">
        <v>262</v>
      </c>
      <c r="J92" s="10" t="s">
        <v>1284</v>
      </c>
      <c r="K92" s="10" t="s">
        <v>968</v>
      </c>
      <c r="L92" s="6" t="s">
        <v>1197</v>
      </c>
      <c r="M92" s="15">
        <v>6000</v>
      </c>
    </row>
    <row r="93" spans="1:14" s="52" customFormat="1" ht="27.75" customHeight="1" x14ac:dyDescent="0.35">
      <c r="A93" s="47">
        <v>44008</v>
      </c>
      <c r="B93" s="14">
        <v>63</v>
      </c>
      <c r="C93" s="46" t="s">
        <v>1261</v>
      </c>
      <c r="D93" s="29" t="s">
        <v>1262</v>
      </c>
      <c r="E93" s="46" t="s">
        <v>1220</v>
      </c>
      <c r="F93" s="49" t="s">
        <v>1263</v>
      </c>
      <c r="G93" s="50">
        <v>454000</v>
      </c>
      <c r="H93" s="44">
        <v>44038</v>
      </c>
      <c r="I93" s="46" t="s">
        <v>168</v>
      </c>
      <c r="J93" s="49" t="s">
        <v>1264</v>
      </c>
      <c r="K93" s="49" t="s">
        <v>962</v>
      </c>
      <c r="L93" s="48" t="s">
        <v>1197</v>
      </c>
      <c r="M93" s="15">
        <v>22700</v>
      </c>
      <c r="N93" s="51"/>
    </row>
    <row r="94" spans="1:14" s="52" customFormat="1" ht="27.75" customHeight="1" x14ac:dyDescent="0.35">
      <c r="A94" s="47">
        <v>44034</v>
      </c>
      <c r="B94" s="14">
        <v>63</v>
      </c>
      <c r="C94" s="46" t="s">
        <v>1236</v>
      </c>
      <c r="D94" s="29" t="s">
        <v>1237</v>
      </c>
      <c r="E94" s="46" t="s">
        <v>1223</v>
      </c>
      <c r="F94" s="49" t="s">
        <v>1238</v>
      </c>
      <c r="G94" s="50">
        <v>492200</v>
      </c>
      <c r="H94" s="44">
        <v>44064</v>
      </c>
      <c r="I94" s="46" t="s">
        <v>79</v>
      </c>
      <c r="J94" s="49" t="s">
        <v>1239</v>
      </c>
      <c r="K94" s="49" t="s">
        <v>90</v>
      </c>
      <c r="L94" s="48" t="s">
        <v>1197</v>
      </c>
      <c r="M94" s="15">
        <v>24610</v>
      </c>
      <c r="N94" s="51"/>
    </row>
    <row r="95" spans="1:14" ht="27.75" customHeight="1" x14ac:dyDescent="0.35">
      <c r="A95" s="29">
        <v>44110</v>
      </c>
      <c r="B95" s="14">
        <v>64</v>
      </c>
      <c r="C95" s="29" t="s">
        <v>1440</v>
      </c>
      <c r="D95" s="29" t="s">
        <v>1441</v>
      </c>
      <c r="E95" s="29" t="s">
        <v>1327</v>
      </c>
      <c r="F95" s="49" t="s">
        <v>1442</v>
      </c>
      <c r="G95" s="24">
        <v>18000</v>
      </c>
      <c r="H95" s="44">
        <v>44469</v>
      </c>
      <c r="I95" s="29" t="s">
        <v>1300</v>
      </c>
      <c r="J95" s="49" t="s">
        <v>1609</v>
      </c>
      <c r="K95" s="49" t="s">
        <v>1301</v>
      </c>
      <c r="L95" s="29" t="s">
        <v>1197</v>
      </c>
      <c r="M95" s="15">
        <v>18000</v>
      </c>
      <c r="N95" s="126"/>
    </row>
    <row r="96" spans="1:14" ht="27.75" customHeight="1" x14ac:dyDescent="0.35">
      <c r="A96" s="29">
        <v>44134</v>
      </c>
      <c r="B96" s="14">
        <v>64</v>
      </c>
      <c r="C96" s="29" t="s">
        <v>1572</v>
      </c>
      <c r="D96" s="29" t="s">
        <v>1573</v>
      </c>
      <c r="E96" s="29" t="s">
        <v>1342</v>
      </c>
      <c r="F96" s="49" t="s">
        <v>1574</v>
      </c>
      <c r="G96" s="24">
        <v>372000</v>
      </c>
      <c r="H96" s="44">
        <v>44164</v>
      </c>
      <c r="I96" s="29" t="s">
        <v>1308</v>
      </c>
      <c r="J96" s="49" t="s">
        <v>1575</v>
      </c>
      <c r="K96" s="49" t="s">
        <v>1309</v>
      </c>
      <c r="L96" s="29" t="s">
        <v>1197</v>
      </c>
      <c r="M96" s="15">
        <v>18600</v>
      </c>
      <c r="N96" s="126"/>
    </row>
    <row r="97" spans="1:14" ht="27.75" customHeight="1" x14ac:dyDescent="0.35">
      <c r="A97" s="29">
        <v>44140</v>
      </c>
      <c r="B97" s="14">
        <v>64</v>
      </c>
      <c r="C97" s="29" t="s">
        <v>1477</v>
      </c>
      <c r="D97" s="29" t="s">
        <v>1478</v>
      </c>
      <c r="E97" s="29" t="s">
        <v>1348</v>
      </c>
      <c r="F97" s="49" t="s">
        <v>1479</v>
      </c>
      <c r="G97" s="24">
        <v>403050</v>
      </c>
      <c r="H97" s="44">
        <v>44170</v>
      </c>
      <c r="I97" s="29" t="s">
        <v>79</v>
      </c>
      <c r="J97" s="49" t="s">
        <v>1611</v>
      </c>
      <c r="K97" s="49" t="s">
        <v>90</v>
      </c>
      <c r="L97" s="29" t="s">
        <v>1197</v>
      </c>
      <c r="M97" s="15">
        <v>20153</v>
      </c>
      <c r="N97" s="126"/>
    </row>
    <row r="98" spans="1:14" ht="27.75" customHeight="1" x14ac:dyDescent="0.35">
      <c r="A98" s="29">
        <v>44162</v>
      </c>
      <c r="B98" s="14">
        <v>64</v>
      </c>
      <c r="C98" s="29" t="s">
        <v>1507</v>
      </c>
      <c r="D98" s="29" t="s">
        <v>1508</v>
      </c>
      <c r="E98" s="29" t="s">
        <v>1364</v>
      </c>
      <c r="F98" s="49" t="s">
        <v>1509</v>
      </c>
      <c r="G98" s="24">
        <v>402000</v>
      </c>
      <c r="H98" s="44">
        <v>44192</v>
      </c>
      <c r="I98" s="29" t="s">
        <v>1314</v>
      </c>
      <c r="J98" s="49" t="s">
        <v>1610</v>
      </c>
      <c r="K98" s="49" t="s">
        <v>1315</v>
      </c>
      <c r="L98" s="29" t="s">
        <v>1197</v>
      </c>
      <c r="M98" s="15">
        <v>20100</v>
      </c>
      <c r="N98" s="126"/>
    </row>
    <row r="99" spans="1:14" s="132" customFormat="1" x14ac:dyDescent="0.35">
      <c r="A99" s="200" t="s">
        <v>1204</v>
      </c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2"/>
      <c r="M99" s="130">
        <f>SUM(M47:M98)</f>
        <v>456152</v>
      </c>
      <c r="N99" s="131"/>
    </row>
    <row r="100" spans="1:14" ht="23.25" x14ac:dyDescent="0.35">
      <c r="A100" s="29">
        <v>42706</v>
      </c>
      <c r="B100" s="14">
        <v>60</v>
      </c>
      <c r="C100" s="14" t="s">
        <v>656</v>
      </c>
      <c r="D100" s="7" t="s">
        <v>657</v>
      </c>
      <c r="E100" s="6" t="s">
        <v>658</v>
      </c>
      <c r="F100" s="8" t="s">
        <v>659</v>
      </c>
      <c r="G100" s="32" t="s">
        <v>97</v>
      </c>
      <c r="H100" s="35">
        <v>241093</v>
      </c>
      <c r="I100" s="9" t="s">
        <v>33</v>
      </c>
      <c r="J100" s="16" t="s">
        <v>660</v>
      </c>
      <c r="K100" s="10" t="s">
        <v>105</v>
      </c>
      <c r="L100" s="6" t="s">
        <v>108</v>
      </c>
      <c r="M100" s="15">
        <v>9000</v>
      </c>
    </row>
    <row r="101" spans="1:14" ht="23.25" x14ac:dyDescent="0.35">
      <c r="A101" s="29">
        <v>43273</v>
      </c>
      <c r="B101" s="14">
        <v>61</v>
      </c>
      <c r="C101" s="14" t="s">
        <v>661</v>
      </c>
      <c r="D101" s="7" t="s">
        <v>662</v>
      </c>
      <c r="E101" s="6" t="s">
        <v>663</v>
      </c>
      <c r="F101" s="8" t="s">
        <v>664</v>
      </c>
      <c r="G101" s="32" t="s">
        <v>97</v>
      </c>
      <c r="H101" s="12">
        <v>241792</v>
      </c>
      <c r="I101" s="9" t="s">
        <v>33</v>
      </c>
      <c r="J101" s="16" t="s">
        <v>665</v>
      </c>
      <c r="K101" s="10" t="s">
        <v>105</v>
      </c>
      <c r="L101" s="6" t="s">
        <v>108</v>
      </c>
      <c r="M101" s="15">
        <v>6000</v>
      </c>
    </row>
    <row r="102" spans="1:14" ht="23.25" x14ac:dyDescent="0.35">
      <c r="A102" s="29">
        <v>43864</v>
      </c>
      <c r="B102" s="14">
        <v>63</v>
      </c>
      <c r="C102" s="14" t="s">
        <v>1094</v>
      </c>
      <c r="D102" s="7" t="s">
        <v>1037</v>
      </c>
      <c r="E102" s="6" t="s">
        <v>315</v>
      </c>
      <c r="F102" s="7" t="s">
        <v>1149</v>
      </c>
      <c r="G102" s="32">
        <v>216140</v>
      </c>
      <c r="H102" s="44">
        <v>43894</v>
      </c>
      <c r="I102" s="6" t="s">
        <v>144</v>
      </c>
      <c r="J102" s="10" t="s">
        <v>1297</v>
      </c>
      <c r="K102" s="10" t="s">
        <v>145</v>
      </c>
      <c r="L102" s="6" t="s">
        <v>108</v>
      </c>
      <c r="M102" s="15">
        <v>10807</v>
      </c>
    </row>
    <row r="103" spans="1:14" s="128" customFormat="1" ht="23.25" x14ac:dyDescent="0.35">
      <c r="A103" s="29">
        <v>44105</v>
      </c>
      <c r="B103" s="14">
        <v>64</v>
      </c>
      <c r="C103" s="14" t="s">
        <v>1422</v>
      </c>
      <c r="D103" s="7" t="s">
        <v>1423</v>
      </c>
      <c r="E103" s="6" t="s">
        <v>1323</v>
      </c>
      <c r="F103" s="7" t="s">
        <v>1424</v>
      </c>
      <c r="G103" s="32">
        <v>48000</v>
      </c>
      <c r="H103" s="44">
        <v>44469</v>
      </c>
      <c r="I103" s="6" t="s">
        <v>43</v>
      </c>
      <c r="J103" s="10" t="s">
        <v>1425</v>
      </c>
      <c r="K103" s="10" t="s">
        <v>666</v>
      </c>
      <c r="L103" s="6" t="s">
        <v>108</v>
      </c>
      <c r="M103" s="15">
        <v>12000</v>
      </c>
      <c r="N103" s="127"/>
    </row>
    <row r="104" spans="1:14" s="128" customFormat="1" ht="23.25" x14ac:dyDescent="0.35">
      <c r="A104" s="29">
        <v>44109</v>
      </c>
      <c r="B104" s="14">
        <v>64</v>
      </c>
      <c r="C104" s="14" t="s">
        <v>1427</v>
      </c>
      <c r="D104" s="7" t="s">
        <v>1428</v>
      </c>
      <c r="E104" s="6" t="s">
        <v>1324</v>
      </c>
      <c r="F104" s="7" t="s">
        <v>1429</v>
      </c>
      <c r="G104" s="32">
        <v>24000</v>
      </c>
      <c r="H104" s="44">
        <v>44469</v>
      </c>
      <c r="I104" s="6" t="s">
        <v>199</v>
      </c>
      <c r="J104" s="10" t="s">
        <v>1430</v>
      </c>
      <c r="K104" s="10" t="s">
        <v>673</v>
      </c>
      <c r="L104" s="6" t="s">
        <v>108</v>
      </c>
      <c r="M104" s="15">
        <v>6000</v>
      </c>
      <c r="N104" s="127"/>
    </row>
    <row r="105" spans="1:14" s="128" customFormat="1" ht="23.25" x14ac:dyDescent="0.35">
      <c r="A105" s="29">
        <v>44109</v>
      </c>
      <c r="B105" s="14">
        <v>64</v>
      </c>
      <c r="C105" s="14" t="s">
        <v>1432</v>
      </c>
      <c r="D105" s="7" t="s">
        <v>1433</v>
      </c>
      <c r="E105" s="6" t="s">
        <v>1325</v>
      </c>
      <c r="F105" s="7" t="s">
        <v>1434</v>
      </c>
      <c r="G105" s="32">
        <v>360000</v>
      </c>
      <c r="H105" s="44">
        <v>44469</v>
      </c>
      <c r="I105" s="6" t="s">
        <v>181</v>
      </c>
      <c r="J105" s="10" t="s">
        <v>1170</v>
      </c>
      <c r="K105" s="10" t="s">
        <v>674</v>
      </c>
      <c r="L105" s="6" t="s">
        <v>108</v>
      </c>
      <c r="M105" s="15">
        <v>18000</v>
      </c>
      <c r="N105" s="127"/>
    </row>
    <row r="106" spans="1:14" s="128" customFormat="1" ht="23.25" x14ac:dyDescent="0.35">
      <c r="A106" s="29">
        <v>44113</v>
      </c>
      <c r="B106" s="14">
        <v>64</v>
      </c>
      <c r="C106" s="14" t="s">
        <v>1444</v>
      </c>
      <c r="D106" s="7" t="s">
        <v>1445</v>
      </c>
      <c r="E106" s="6" t="s">
        <v>1331</v>
      </c>
      <c r="F106" s="7" t="s">
        <v>1424</v>
      </c>
      <c r="G106" s="32">
        <v>444264</v>
      </c>
      <c r="H106" s="44">
        <v>44469</v>
      </c>
      <c r="I106" s="6" t="s">
        <v>202</v>
      </c>
      <c r="J106" s="10" t="s">
        <v>1446</v>
      </c>
      <c r="K106" s="10" t="s">
        <v>676</v>
      </c>
      <c r="L106" s="6" t="s">
        <v>108</v>
      </c>
      <c r="M106" s="15">
        <v>22213.200000000001</v>
      </c>
      <c r="N106" s="127"/>
    </row>
    <row r="107" spans="1:14" s="128" customFormat="1" ht="23.25" x14ac:dyDescent="0.35">
      <c r="A107" s="29">
        <v>44148</v>
      </c>
      <c r="B107" s="14">
        <v>64</v>
      </c>
      <c r="C107" s="14" t="s">
        <v>1467</v>
      </c>
      <c r="D107" s="7" t="s">
        <v>1468</v>
      </c>
      <c r="E107" s="6" t="s">
        <v>1356</v>
      </c>
      <c r="F107" s="7" t="s">
        <v>1469</v>
      </c>
      <c r="G107" s="32">
        <v>2119249.44</v>
      </c>
      <c r="H107" s="44">
        <v>44469</v>
      </c>
      <c r="I107" s="6" t="s">
        <v>78</v>
      </c>
      <c r="J107" s="10" t="s">
        <v>1470</v>
      </c>
      <c r="K107" s="10" t="s">
        <v>89</v>
      </c>
      <c r="L107" s="6" t="s">
        <v>108</v>
      </c>
      <c r="M107" s="15">
        <v>105963</v>
      </c>
      <c r="N107" s="127"/>
    </row>
    <row r="108" spans="1:14" s="128" customFormat="1" ht="23.25" x14ac:dyDescent="0.35">
      <c r="A108" s="29">
        <v>44151</v>
      </c>
      <c r="B108" s="14">
        <v>64</v>
      </c>
      <c r="C108" s="14" t="s">
        <v>1487</v>
      </c>
      <c r="D108" s="7" t="s">
        <v>1488</v>
      </c>
      <c r="E108" s="6" t="s">
        <v>1358</v>
      </c>
      <c r="F108" s="7" t="s">
        <v>1489</v>
      </c>
      <c r="G108" s="32">
        <v>256800</v>
      </c>
      <c r="H108" s="44">
        <v>44181</v>
      </c>
      <c r="I108" s="6" t="s">
        <v>198</v>
      </c>
      <c r="J108" s="10" t="s">
        <v>1490</v>
      </c>
      <c r="K108" s="10" t="s">
        <v>675</v>
      </c>
      <c r="L108" s="6" t="s">
        <v>108</v>
      </c>
      <c r="M108" s="15">
        <v>12840</v>
      </c>
      <c r="N108" s="127"/>
    </row>
    <row r="109" spans="1:14" s="128" customFormat="1" ht="23.25" x14ac:dyDescent="0.35">
      <c r="A109" s="29">
        <v>44166</v>
      </c>
      <c r="B109" s="14">
        <v>64</v>
      </c>
      <c r="C109" s="14" t="s">
        <v>1578</v>
      </c>
      <c r="D109" s="7" t="s">
        <v>1579</v>
      </c>
      <c r="E109" s="6" t="s">
        <v>1370</v>
      </c>
      <c r="F109" s="7" t="s">
        <v>1580</v>
      </c>
      <c r="G109" s="32">
        <v>40000</v>
      </c>
      <c r="H109" s="44">
        <v>44469</v>
      </c>
      <c r="I109" s="6" t="s">
        <v>1316</v>
      </c>
      <c r="J109" s="10" t="s">
        <v>1581</v>
      </c>
      <c r="K109" s="10" t="s">
        <v>1317</v>
      </c>
      <c r="L109" s="6" t="s">
        <v>108</v>
      </c>
      <c r="M109" s="15">
        <v>12000</v>
      </c>
      <c r="N109" s="127"/>
    </row>
    <row r="110" spans="1:14" s="136" customFormat="1" ht="23.25" x14ac:dyDescent="0.35">
      <c r="A110" s="86">
        <v>44172</v>
      </c>
      <c r="B110" s="87">
        <v>64</v>
      </c>
      <c r="C110" s="87" t="s">
        <v>1588</v>
      </c>
      <c r="D110" s="88" t="s">
        <v>1589</v>
      </c>
      <c r="E110" s="89" t="s">
        <v>1374</v>
      </c>
      <c r="F110" s="88" t="s">
        <v>1590</v>
      </c>
      <c r="G110" s="90">
        <v>174300</v>
      </c>
      <c r="H110" s="102">
        <v>44177</v>
      </c>
      <c r="I110" s="89" t="s">
        <v>178</v>
      </c>
      <c r="J110" s="91" t="s">
        <v>1591</v>
      </c>
      <c r="K110" s="91" t="s">
        <v>965</v>
      </c>
      <c r="L110" s="89" t="s">
        <v>108</v>
      </c>
      <c r="M110" s="93">
        <v>8715</v>
      </c>
      <c r="N110" s="135"/>
    </row>
    <row r="111" spans="1:14" s="128" customFormat="1" ht="23.25" x14ac:dyDescent="0.35">
      <c r="A111" s="29">
        <v>44189</v>
      </c>
      <c r="B111" s="14">
        <v>64</v>
      </c>
      <c r="C111" s="14" t="s">
        <v>1604</v>
      </c>
      <c r="D111" s="7" t="s">
        <v>1605</v>
      </c>
      <c r="E111" s="6" t="s">
        <v>1377</v>
      </c>
      <c r="F111" s="7" t="s">
        <v>1606</v>
      </c>
      <c r="G111" s="32">
        <v>465900</v>
      </c>
      <c r="H111" s="44">
        <v>44219</v>
      </c>
      <c r="I111" s="6" t="s">
        <v>32</v>
      </c>
      <c r="J111" s="10" t="s">
        <v>1607</v>
      </c>
      <c r="K111" s="10" t="s">
        <v>677</v>
      </c>
      <c r="L111" s="6" t="s">
        <v>108</v>
      </c>
      <c r="M111" s="15">
        <v>23295</v>
      </c>
      <c r="N111" s="127"/>
    </row>
    <row r="112" spans="1:14" s="132" customFormat="1" x14ac:dyDescent="0.35">
      <c r="A112" s="200" t="s">
        <v>1203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2"/>
      <c r="M112" s="130">
        <f>SUM(M100:M111)</f>
        <v>246833.2</v>
      </c>
      <c r="N112" s="131"/>
    </row>
    <row r="113" spans="1:14" ht="23.25" x14ac:dyDescent="0.35">
      <c r="A113" s="29">
        <v>42440</v>
      </c>
      <c r="B113" s="14">
        <v>59</v>
      </c>
      <c r="C113" s="14" t="s">
        <v>678</v>
      </c>
      <c r="D113" s="7" t="s">
        <v>679</v>
      </c>
      <c r="E113" s="6" t="s">
        <v>680</v>
      </c>
      <c r="F113" s="8" t="s">
        <v>681</v>
      </c>
      <c r="G113" s="32">
        <v>24000</v>
      </c>
      <c r="H113" s="12">
        <v>241335</v>
      </c>
      <c r="I113" s="9" t="s">
        <v>43</v>
      </c>
      <c r="J113" s="16" t="s">
        <v>682</v>
      </c>
      <c r="K113" s="10" t="s">
        <v>666</v>
      </c>
      <c r="L113" s="6" t="s">
        <v>137</v>
      </c>
      <c r="M113" s="15">
        <v>6000</v>
      </c>
    </row>
    <row r="114" spans="1:14" ht="23.25" x14ac:dyDescent="0.35">
      <c r="A114" s="29">
        <v>44125</v>
      </c>
      <c r="B114" s="14">
        <v>64</v>
      </c>
      <c r="C114" s="14" t="s">
        <v>1615</v>
      </c>
      <c r="D114" s="7" t="s">
        <v>1449</v>
      </c>
      <c r="E114" s="6" t="s">
        <v>1332</v>
      </c>
      <c r="F114" s="7" t="s">
        <v>1450</v>
      </c>
      <c r="G114" s="32">
        <v>48150</v>
      </c>
      <c r="H114" s="35">
        <v>44469</v>
      </c>
      <c r="I114" s="6" t="s">
        <v>47</v>
      </c>
      <c r="J114" s="10" t="s">
        <v>1451</v>
      </c>
      <c r="K114" s="10" t="s">
        <v>960</v>
      </c>
      <c r="L114" s="6" t="s">
        <v>137</v>
      </c>
      <c r="M114" s="15">
        <v>2408</v>
      </c>
    </row>
    <row r="115" spans="1:14" ht="23.25" x14ac:dyDescent="0.35">
      <c r="A115" s="29">
        <v>44159</v>
      </c>
      <c r="B115" s="14">
        <v>64</v>
      </c>
      <c r="C115" s="14" t="s">
        <v>1614</v>
      </c>
      <c r="D115" s="7" t="s">
        <v>1613</v>
      </c>
      <c r="E115" s="6" t="s">
        <v>1359</v>
      </c>
      <c r="F115" s="7" t="s">
        <v>1612</v>
      </c>
      <c r="G115" s="32" t="e">
        <v>#N/A</v>
      </c>
      <c r="H115" s="35" t="e">
        <v>#N/A</v>
      </c>
      <c r="I115" s="6" t="s">
        <v>169</v>
      </c>
      <c r="J115" s="10" t="s">
        <v>1616</v>
      </c>
      <c r="K115" s="10" t="s">
        <v>964</v>
      </c>
      <c r="L115" s="6" t="s">
        <v>137</v>
      </c>
      <c r="M115" s="15">
        <v>46406</v>
      </c>
    </row>
    <row r="116" spans="1:14" s="132" customFormat="1" x14ac:dyDescent="0.35">
      <c r="A116" s="200" t="s">
        <v>684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2"/>
      <c r="M116" s="130">
        <f>SUM(M113:M115)</f>
        <v>54814</v>
      </c>
      <c r="N116" s="131"/>
    </row>
    <row r="117" spans="1:14" ht="23.25" x14ac:dyDescent="0.35">
      <c r="A117" s="29">
        <v>42013</v>
      </c>
      <c r="B117" s="14">
        <v>58</v>
      </c>
      <c r="C117" s="14" t="s">
        <v>691</v>
      </c>
      <c r="D117" s="7" t="s">
        <v>692</v>
      </c>
      <c r="E117" s="6" t="s">
        <v>693</v>
      </c>
      <c r="F117" s="7" t="s">
        <v>694</v>
      </c>
      <c r="G117" s="32">
        <v>593750</v>
      </c>
      <c r="H117" s="12">
        <v>240398</v>
      </c>
      <c r="I117" s="9" t="s">
        <v>182</v>
      </c>
      <c r="J117" s="16" t="s">
        <v>695</v>
      </c>
      <c r="K117" s="10" t="s">
        <v>696</v>
      </c>
      <c r="L117" s="6" t="s">
        <v>115</v>
      </c>
      <c r="M117" s="15">
        <v>30000</v>
      </c>
    </row>
    <row r="118" spans="1:14" ht="23.25" x14ac:dyDescent="0.35">
      <c r="A118" s="29">
        <v>42255</v>
      </c>
      <c r="B118" s="14">
        <v>58</v>
      </c>
      <c r="C118" s="32" t="s">
        <v>97</v>
      </c>
      <c r="D118" s="7" t="s">
        <v>697</v>
      </c>
      <c r="E118" s="32" t="s">
        <v>97</v>
      </c>
      <c r="F118" s="67" t="s">
        <v>97</v>
      </c>
      <c r="G118" s="32" t="s">
        <v>97</v>
      </c>
      <c r="H118" s="12" t="s">
        <v>363</v>
      </c>
      <c r="I118" s="6" t="s">
        <v>248</v>
      </c>
      <c r="J118" s="16" t="s">
        <v>698</v>
      </c>
      <c r="K118" s="10" t="s">
        <v>699</v>
      </c>
      <c r="L118" s="6" t="s">
        <v>115</v>
      </c>
      <c r="M118" s="15">
        <v>4000</v>
      </c>
    </row>
    <row r="119" spans="1:14" ht="23.25" x14ac:dyDescent="0.35">
      <c r="A119" s="29">
        <v>42390</v>
      </c>
      <c r="B119" s="14">
        <v>59</v>
      </c>
      <c r="C119" s="14" t="s">
        <v>700</v>
      </c>
      <c r="D119" s="7" t="s">
        <v>701</v>
      </c>
      <c r="E119" s="6" t="s">
        <v>702</v>
      </c>
      <c r="F119" s="67" t="s">
        <v>97</v>
      </c>
      <c r="G119" s="32" t="s">
        <v>97</v>
      </c>
      <c r="H119" s="12" t="s">
        <v>363</v>
      </c>
      <c r="I119" s="9" t="s">
        <v>33</v>
      </c>
      <c r="J119" s="16" t="s">
        <v>703</v>
      </c>
      <c r="K119" s="10" t="s">
        <v>105</v>
      </c>
      <c r="L119" s="6" t="s">
        <v>115</v>
      </c>
      <c r="M119" s="15">
        <v>9000</v>
      </c>
    </row>
    <row r="120" spans="1:14" ht="23.25" x14ac:dyDescent="0.35">
      <c r="A120" s="29">
        <v>42396</v>
      </c>
      <c r="B120" s="14">
        <v>59</v>
      </c>
      <c r="C120" s="14" t="s">
        <v>704</v>
      </c>
      <c r="D120" s="7" t="s">
        <v>705</v>
      </c>
      <c r="E120" s="6" t="s">
        <v>706</v>
      </c>
      <c r="F120" s="7" t="s">
        <v>707</v>
      </c>
      <c r="G120" s="32">
        <v>24000</v>
      </c>
      <c r="H120" s="12">
        <v>240969</v>
      </c>
      <c r="I120" s="6" t="s">
        <v>248</v>
      </c>
      <c r="J120" s="10" t="s">
        <v>708</v>
      </c>
      <c r="K120" s="10" t="s">
        <v>709</v>
      </c>
      <c r="L120" s="6" t="s">
        <v>115</v>
      </c>
      <c r="M120" s="15">
        <v>2000</v>
      </c>
    </row>
    <row r="121" spans="1:14" ht="30.75" customHeight="1" x14ac:dyDescent="0.35">
      <c r="A121" s="29">
        <v>43242</v>
      </c>
      <c r="B121" s="14">
        <v>61</v>
      </c>
      <c r="C121" s="14" t="s">
        <v>710</v>
      </c>
      <c r="D121" s="7" t="s">
        <v>711</v>
      </c>
      <c r="E121" s="6" t="s">
        <v>712</v>
      </c>
      <c r="F121" s="8" t="s">
        <v>713</v>
      </c>
      <c r="G121" s="32" t="s">
        <v>97</v>
      </c>
      <c r="H121" s="12">
        <v>22919</v>
      </c>
      <c r="I121" s="9" t="s">
        <v>206</v>
      </c>
      <c r="J121" s="16" t="s">
        <v>714</v>
      </c>
      <c r="K121" s="10" t="s">
        <v>715</v>
      </c>
      <c r="L121" s="6" t="s">
        <v>115</v>
      </c>
      <c r="M121" s="15">
        <v>7800</v>
      </c>
    </row>
    <row r="122" spans="1:14" ht="23.25" x14ac:dyDescent="0.35">
      <c r="A122" s="29">
        <v>43273</v>
      </c>
      <c r="B122" s="14">
        <v>61</v>
      </c>
      <c r="C122" s="14" t="s">
        <v>716</v>
      </c>
      <c r="D122" s="7" t="s">
        <v>717</v>
      </c>
      <c r="E122" s="6" t="s">
        <v>718</v>
      </c>
      <c r="F122" s="7" t="s">
        <v>719</v>
      </c>
      <c r="G122" s="32" t="s">
        <v>97</v>
      </c>
      <c r="H122" s="12">
        <v>241792</v>
      </c>
      <c r="I122" s="9" t="s">
        <v>33</v>
      </c>
      <c r="J122" s="16" t="s">
        <v>720</v>
      </c>
      <c r="K122" s="10" t="s">
        <v>105</v>
      </c>
      <c r="L122" s="6" t="s">
        <v>115</v>
      </c>
      <c r="M122" s="15">
        <v>6000</v>
      </c>
    </row>
    <row r="123" spans="1:14" ht="23.25" x14ac:dyDescent="0.35">
      <c r="A123" s="29">
        <v>43469</v>
      </c>
      <c r="B123" s="14">
        <v>62</v>
      </c>
      <c r="C123" s="14" t="s">
        <v>721</v>
      </c>
      <c r="D123" s="7" t="s">
        <v>722</v>
      </c>
      <c r="E123" s="6" t="s">
        <v>723</v>
      </c>
      <c r="F123" s="7" t="s">
        <v>713</v>
      </c>
      <c r="G123" s="32">
        <v>9300</v>
      </c>
      <c r="H123" s="12">
        <v>242157</v>
      </c>
      <c r="I123" s="9" t="s">
        <v>206</v>
      </c>
      <c r="J123" s="16" t="s">
        <v>724</v>
      </c>
      <c r="K123" s="10" t="s">
        <v>715</v>
      </c>
      <c r="L123" s="6" t="s">
        <v>115</v>
      </c>
      <c r="M123" s="15">
        <v>1500</v>
      </c>
    </row>
    <row r="124" spans="1:14" s="84" customFormat="1" ht="49.5" customHeight="1" x14ac:dyDescent="0.35">
      <c r="A124" s="73">
        <v>43692</v>
      </c>
      <c r="B124" s="74">
        <v>62</v>
      </c>
      <c r="C124" s="74" t="s">
        <v>725</v>
      </c>
      <c r="D124" s="75" t="s">
        <v>726</v>
      </c>
      <c r="E124" s="76" t="s">
        <v>727</v>
      </c>
      <c r="F124" s="75" t="s">
        <v>728</v>
      </c>
      <c r="G124" s="77">
        <v>44779.5</v>
      </c>
      <c r="H124" s="78">
        <v>242119</v>
      </c>
      <c r="I124" s="79" t="s">
        <v>247</v>
      </c>
      <c r="J124" s="80" t="s">
        <v>729</v>
      </c>
      <c r="K124" s="81" t="s">
        <v>730</v>
      </c>
      <c r="L124" s="76" t="s">
        <v>115</v>
      </c>
      <c r="M124" s="82">
        <v>2239</v>
      </c>
      <c r="N124" s="83"/>
    </row>
    <row r="125" spans="1:14" ht="23.25" x14ac:dyDescent="0.35">
      <c r="A125" s="29">
        <v>43766</v>
      </c>
      <c r="B125" s="14">
        <v>63</v>
      </c>
      <c r="C125" s="14" t="s">
        <v>1057</v>
      </c>
      <c r="D125" s="7" t="s">
        <v>1000</v>
      </c>
      <c r="E125" s="6" t="s">
        <v>260</v>
      </c>
      <c r="F125" s="7" t="s">
        <v>1114</v>
      </c>
      <c r="G125" s="32">
        <v>1500</v>
      </c>
      <c r="H125" s="44">
        <v>44104</v>
      </c>
      <c r="I125" s="6" t="s">
        <v>248</v>
      </c>
      <c r="J125" s="10" t="s">
        <v>1167</v>
      </c>
      <c r="K125" s="10" t="s">
        <v>709</v>
      </c>
      <c r="L125" s="6" t="s">
        <v>115</v>
      </c>
      <c r="M125" s="15">
        <v>1500</v>
      </c>
    </row>
    <row r="126" spans="1:14" ht="23.25" x14ac:dyDescent="0.35">
      <c r="A126" s="29">
        <v>43790</v>
      </c>
      <c r="B126" s="14">
        <v>63</v>
      </c>
      <c r="C126" s="14" t="s">
        <v>1078</v>
      </c>
      <c r="D126" s="7" t="s">
        <v>1021</v>
      </c>
      <c r="E126" s="6" t="s">
        <v>293</v>
      </c>
      <c r="F126" s="7" t="s">
        <v>1134</v>
      </c>
      <c r="G126" s="32">
        <v>21000</v>
      </c>
      <c r="H126" s="44">
        <v>44104</v>
      </c>
      <c r="I126" s="6" t="s">
        <v>294</v>
      </c>
      <c r="J126" s="10" t="s">
        <v>1175</v>
      </c>
      <c r="K126" s="10" t="s">
        <v>982</v>
      </c>
      <c r="L126" s="6" t="s">
        <v>115</v>
      </c>
      <c r="M126" s="15">
        <v>21000</v>
      </c>
    </row>
    <row r="127" spans="1:14" ht="23.25" x14ac:dyDescent="0.35">
      <c r="A127" s="29">
        <v>43837</v>
      </c>
      <c r="B127" s="14">
        <v>63</v>
      </c>
      <c r="C127" s="14" t="s">
        <v>1092</v>
      </c>
      <c r="D127" s="7" t="s">
        <v>1035</v>
      </c>
      <c r="E127" s="6" t="s">
        <v>312</v>
      </c>
      <c r="F127" s="7" t="s">
        <v>1147</v>
      </c>
      <c r="G127" s="32">
        <v>1950</v>
      </c>
      <c r="H127" s="44">
        <v>44196</v>
      </c>
      <c r="I127" s="6" t="s">
        <v>206</v>
      </c>
      <c r="J127" s="10" t="s">
        <v>1186</v>
      </c>
      <c r="K127" s="10" t="s">
        <v>715</v>
      </c>
      <c r="L127" s="6" t="s">
        <v>115</v>
      </c>
      <c r="M127" s="15">
        <v>1950</v>
      </c>
    </row>
    <row r="128" spans="1:14" ht="23.25" x14ac:dyDescent="0.35">
      <c r="A128" s="29">
        <v>43861</v>
      </c>
      <c r="B128" s="14">
        <v>63</v>
      </c>
      <c r="C128" s="14" t="s">
        <v>1093</v>
      </c>
      <c r="D128" s="7" t="s">
        <v>1036</v>
      </c>
      <c r="E128" s="6" t="s">
        <v>313</v>
      </c>
      <c r="F128" s="7" t="s">
        <v>1148</v>
      </c>
      <c r="G128" s="32">
        <v>6000</v>
      </c>
      <c r="H128" s="44">
        <v>44229</v>
      </c>
      <c r="I128" s="6" t="s">
        <v>314</v>
      </c>
      <c r="J128" s="10" t="s">
        <v>1187</v>
      </c>
      <c r="K128" s="10" t="s">
        <v>985</v>
      </c>
      <c r="L128" s="6" t="s">
        <v>115</v>
      </c>
      <c r="M128" s="15">
        <v>6000</v>
      </c>
    </row>
    <row r="129" spans="1:252" s="132" customFormat="1" x14ac:dyDescent="0.35">
      <c r="A129" s="200" t="s">
        <v>1201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2"/>
      <c r="M129" s="130">
        <f>SUM(M117:M128)</f>
        <v>92989</v>
      </c>
      <c r="N129" s="131"/>
    </row>
    <row r="130" spans="1:252" ht="23.25" x14ac:dyDescent="0.35">
      <c r="A130" s="29">
        <v>42985</v>
      </c>
      <c r="B130" s="14">
        <v>60</v>
      </c>
      <c r="C130" s="14" t="s">
        <v>731</v>
      </c>
      <c r="D130" s="7" t="s">
        <v>732</v>
      </c>
      <c r="E130" s="6" t="s">
        <v>733</v>
      </c>
      <c r="F130" s="7" t="s">
        <v>734</v>
      </c>
      <c r="G130" s="32">
        <v>36000</v>
      </c>
      <c r="H130" s="35">
        <v>241427</v>
      </c>
      <c r="I130" s="6" t="s">
        <v>33</v>
      </c>
      <c r="J130" s="10" t="s">
        <v>735</v>
      </c>
      <c r="K130" s="10" t="s">
        <v>105</v>
      </c>
      <c r="L130" s="6" t="s">
        <v>133</v>
      </c>
      <c r="M130" s="15">
        <v>9000</v>
      </c>
    </row>
    <row r="131" spans="1:252" ht="23.25" x14ac:dyDescent="0.35">
      <c r="A131" s="29">
        <v>43273</v>
      </c>
      <c r="B131" s="14">
        <v>61</v>
      </c>
      <c r="C131" s="14" t="s">
        <v>736</v>
      </c>
      <c r="D131" s="7" t="s">
        <v>737</v>
      </c>
      <c r="E131" s="6" t="s">
        <v>738</v>
      </c>
      <c r="F131" s="7" t="s">
        <v>739</v>
      </c>
      <c r="G131" s="32" t="s">
        <v>97</v>
      </c>
      <c r="H131" s="35">
        <v>241792</v>
      </c>
      <c r="I131" s="6" t="s">
        <v>33</v>
      </c>
      <c r="J131" s="10" t="s">
        <v>740</v>
      </c>
      <c r="K131" s="10" t="s">
        <v>105</v>
      </c>
      <c r="L131" s="6" t="s">
        <v>133</v>
      </c>
      <c r="M131" s="15">
        <v>6000</v>
      </c>
    </row>
    <row r="132" spans="1:252" s="132" customFormat="1" x14ac:dyDescent="0.35">
      <c r="A132" s="200" t="s">
        <v>1202</v>
      </c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7"/>
      <c r="M132" s="130">
        <f>SUM(M130:M131)</f>
        <v>15000</v>
      </c>
      <c r="N132" s="131"/>
    </row>
    <row r="133" spans="1:252" ht="23.25" x14ac:dyDescent="0.35">
      <c r="A133" s="29">
        <v>41619</v>
      </c>
      <c r="B133" s="14">
        <v>57</v>
      </c>
      <c r="C133" s="14" t="s">
        <v>750</v>
      </c>
      <c r="D133" s="7" t="s">
        <v>86</v>
      </c>
      <c r="E133" s="6" t="s">
        <v>82</v>
      </c>
      <c r="F133" s="7" t="s">
        <v>751</v>
      </c>
      <c r="G133" s="32" t="s">
        <v>97</v>
      </c>
      <c r="H133" s="12">
        <v>241030</v>
      </c>
      <c r="I133" s="9" t="s">
        <v>36</v>
      </c>
      <c r="J133" s="16" t="s">
        <v>752</v>
      </c>
      <c r="K133" s="10" t="s">
        <v>95</v>
      </c>
      <c r="L133" s="6" t="s">
        <v>134</v>
      </c>
      <c r="M133" s="15">
        <v>79350</v>
      </c>
    </row>
    <row r="134" spans="1:252" ht="23.25" x14ac:dyDescent="0.35">
      <c r="A134" s="29">
        <v>42748</v>
      </c>
      <c r="B134" s="14">
        <v>60</v>
      </c>
      <c r="C134" s="14" t="s">
        <v>753</v>
      </c>
      <c r="D134" s="7" t="s">
        <v>754</v>
      </c>
      <c r="E134" s="6" t="s">
        <v>755</v>
      </c>
      <c r="F134" s="7" t="s">
        <v>756</v>
      </c>
      <c r="G134" s="32" t="s">
        <v>97</v>
      </c>
      <c r="H134" s="12">
        <v>242126</v>
      </c>
      <c r="I134" s="9" t="s">
        <v>36</v>
      </c>
      <c r="J134" s="16" t="s">
        <v>395</v>
      </c>
      <c r="K134" s="10" t="s">
        <v>95</v>
      </c>
      <c r="L134" s="6" t="s">
        <v>134</v>
      </c>
      <c r="M134" s="15">
        <v>91253</v>
      </c>
    </row>
    <row r="135" spans="1:252" ht="23.25" x14ac:dyDescent="0.35">
      <c r="A135" s="29">
        <v>44113</v>
      </c>
      <c r="B135" s="14">
        <v>64</v>
      </c>
      <c r="C135" s="14" t="s">
        <v>1412</v>
      </c>
      <c r="D135" s="7" t="s">
        <v>1413</v>
      </c>
      <c r="E135" s="6" t="s">
        <v>1329</v>
      </c>
      <c r="F135" s="7" t="s">
        <v>1414</v>
      </c>
      <c r="G135" s="32">
        <v>29960</v>
      </c>
      <c r="H135" s="35">
        <v>44469</v>
      </c>
      <c r="I135" s="6" t="s">
        <v>80</v>
      </c>
      <c r="J135" s="10" t="s">
        <v>1415</v>
      </c>
      <c r="K135" s="10" t="s">
        <v>91</v>
      </c>
      <c r="L135" s="6" t="s">
        <v>134</v>
      </c>
      <c r="M135" s="15">
        <v>1498</v>
      </c>
    </row>
    <row r="136" spans="1:252" ht="23.25" x14ac:dyDescent="0.35">
      <c r="A136" s="29">
        <v>44113</v>
      </c>
      <c r="B136" s="14">
        <v>64</v>
      </c>
      <c r="C136" s="14" t="s">
        <v>1417</v>
      </c>
      <c r="D136" s="7" t="s">
        <v>1418</v>
      </c>
      <c r="E136" s="6" t="s">
        <v>1330</v>
      </c>
      <c r="F136" s="7" t="s">
        <v>1419</v>
      </c>
      <c r="G136" s="32">
        <v>144000</v>
      </c>
      <c r="H136" s="35">
        <v>44469</v>
      </c>
      <c r="I136" s="6" t="s">
        <v>251</v>
      </c>
      <c r="J136" s="10" t="s">
        <v>1420</v>
      </c>
      <c r="K136" s="10" t="s">
        <v>966</v>
      </c>
      <c r="L136" s="6" t="s">
        <v>134</v>
      </c>
      <c r="M136" s="15">
        <v>7200</v>
      </c>
    </row>
    <row r="137" spans="1:252" ht="23.25" x14ac:dyDescent="0.35">
      <c r="A137" s="29">
        <v>44109</v>
      </c>
      <c r="B137" s="14">
        <v>64</v>
      </c>
      <c r="C137" s="14" t="s">
        <v>1436</v>
      </c>
      <c r="D137" s="7" t="s">
        <v>1437</v>
      </c>
      <c r="E137" s="6" t="s">
        <v>1326</v>
      </c>
      <c r="F137" s="7" t="s">
        <v>1438</v>
      </c>
      <c r="G137" s="32">
        <v>151200</v>
      </c>
      <c r="H137" s="35">
        <v>44469</v>
      </c>
      <c r="I137" s="6" t="s">
        <v>1222</v>
      </c>
      <c r="J137" s="10" t="s">
        <v>1162</v>
      </c>
      <c r="K137" s="10" t="s">
        <v>1272</v>
      </c>
      <c r="L137" s="6" t="s">
        <v>134</v>
      </c>
      <c r="M137" s="15">
        <v>7560</v>
      </c>
    </row>
    <row r="138" spans="1:252" ht="23.25" x14ac:dyDescent="0.35">
      <c r="A138" s="29">
        <v>44126</v>
      </c>
      <c r="B138" s="14">
        <v>64</v>
      </c>
      <c r="C138" s="14" t="s">
        <v>1453</v>
      </c>
      <c r="D138" s="7" t="s">
        <v>1454</v>
      </c>
      <c r="E138" s="6" t="s">
        <v>1334</v>
      </c>
      <c r="F138" s="7" t="s">
        <v>1455</v>
      </c>
      <c r="G138" s="32">
        <v>151200</v>
      </c>
      <c r="H138" s="35">
        <v>44469</v>
      </c>
      <c r="I138" s="6" t="s">
        <v>215</v>
      </c>
      <c r="J138" s="10" t="s">
        <v>1162</v>
      </c>
      <c r="K138" s="10" t="s">
        <v>758</v>
      </c>
      <c r="L138" s="6" t="s">
        <v>134</v>
      </c>
      <c r="M138" s="15">
        <v>7560</v>
      </c>
    </row>
    <row r="139" spans="1:252" s="132" customFormat="1" x14ac:dyDescent="0.35">
      <c r="A139" s="200" t="s">
        <v>1200</v>
      </c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2"/>
      <c r="M139" s="130">
        <f>SUM(M133:M138)</f>
        <v>194421</v>
      </c>
      <c r="N139" s="131"/>
    </row>
    <row r="140" spans="1:252" ht="23.25" x14ac:dyDescent="0.35">
      <c r="A140" s="29">
        <v>39820</v>
      </c>
      <c r="B140" s="14">
        <v>52</v>
      </c>
      <c r="C140" s="14" t="s">
        <v>100</v>
      </c>
      <c r="D140" s="32" t="s">
        <v>97</v>
      </c>
      <c r="E140" s="6" t="s">
        <v>67</v>
      </c>
      <c r="F140" s="7" t="s">
        <v>136</v>
      </c>
      <c r="G140" s="32" t="s">
        <v>97</v>
      </c>
      <c r="H140" s="12">
        <v>239539</v>
      </c>
      <c r="I140" s="9" t="s">
        <v>68</v>
      </c>
      <c r="J140" s="16" t="s">
        <v>98</v>
      </c>
      <c r="K140" s="10" t="s">
        <v>761</v>
      </c>
      <c r="L140" s="6" t="s">
        <v>99</v>
      </c>
      <c r="M140" s="15">
        <v>36000</v>
      </c>
    </row>
    <row r="141" spans="1:252" ht="23.25" x14ac:dyDescent="0.35">
      <c r="A141" s="29">
        <v>40596</v>
      </c>
      <c r="B141" s="14">
        <v>54</v>
      </c>
      <c r="C141" s="14" t="s">
        <v>762</v>
      </c>
      <c r="D141" s="7" t="s">
        <v>101</v>
      </c>
      <c r="E141" s="6" t="s">
        <v>70</v>
      </c>
      <c r="F141" s="7" t="s">
        <v>102</v>
      </c>
      <c r="G141" s="32" t="s">
        <v>97</v>
      </c>
      <c r="H141" s="12">
        <v>239011</v>
      </c>
      <c r="I141" s="9" t="s">
        <v>36</v>
      </c>
      <c r="J141" s="16" t="s">
        <v>763</v>
      </c>
      <c r="K141" s="10" t="s">
        <v>95</v>
      </c>
      <c r="L141" s="6" t="s">
        <v>99</v>
      </c>
      <c r="M141" s="15">
        <v>48000</v>
      </c>
    </row>
    <row r="142" spans="1:252" ht="23.25" x14ac:dyDescent="0.35">
      <c r="A142" s="29">
        <v>40892</v>
      </c>
      <c r="B142" s="14">
        <v>55</v>
      </c>
      <c r="C142" s="14" t="s">
        <v>764</v>
      </c>
      <c r="D142" s="7" t="s">
        <v>103</v>
      </c>
      <c r="E142" s="6" t="s">
        <v>73</v>
      </c>
      <c r="F142" s="7" t="s">
        <v>136</v>
      </c>
      <c r="G142" s="32">
        <v>240000</v>
      </c>
      <c r="H142" s="12">
        <v>240314</v>
      </c>
      <c r="I142" s="9" t="s">
        <v>33</v>
      </c>
      <c r="J142" s="16" t="s">
        <v>104</v>
      </c>
      <c r="K142" s="10" t="s">
        <v>105</v>
      </c>
      <c r="L142" s="6" t="s">
        <v>99</v>
      </c>
      <c r="M142" s="15">
        <v>240000</v>
      </c>
    </row>
    <row r="143" spans="1:252" ht="23.25" x14ac:dyDescent="0.35">
      <c r="A143" s="29">
        <v>41655</v>
      </c>
      <c r="B143" s="14">
        <v>57</v>
      </c>
      <c r="C143" s="14" t="s">
        <v>93</v>
      </c>
      <c r="D143" s="7" t="s">
        <v>87</v>
      </c>
      <c r="E143" s="6" t="s">
        <v>83</v>
      </c>
      <c r="F143" s="69" t="s">
        <v>765</v>
      </c>
      <c r="G143" s="32">
        <v>369150</v>
      </c>
      <c r="H143" s="35">
        <v>21093</v>
      </c>
      <c r="I143" s="9" t="s">
        <v>40</v>
      </c>
      <c r="J143" s="16" t="s">
        <v>766</v>
      </c>
      <c r="K143" s="10" t="s">
        <v>96</v>
      </c>
      <c r="L143" s="6" t="s">
        <v>99</v>
      </c>
      <c r="M143" s="15">
        <v>18457.5</v>
      </c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</row>
    <row r="144" spans="1:252" ht="23.25" x14ac:dyDescent="0.35">
      <c r="A144" s="29">
        <v>41682</v>
      </c>
      <c r="B144" s="14">
        <v>57</v>
      </c>
      <c r="C144" s="14" t="s">
        <v>139</v>
      </c>
      <c r="D144" s="7" t="s">
        <v>140</v>
      </c>
      <c r="E144" s="6" t="s">
        <v>141</v>
      </c>
      <c r="F144" s="8" t="s">
        <v>136</v>
      </c>
      <c r="G144" s="32">
        <v>108800</v>
      </c>
      <c r="H144" s="12">
        <v>241030</v>
      </c>
      <c r="I144" s="9" t="s">
        <v>33</v>
      </c>
      <c r="J144" s="16" t="s">
        <v>767</v>
      </c>
      <c r="K144" s="10" t="s">
        <v>105</v>
      </c>
      <c r="L144" s="6" t="s">
        <v>99</v>
      </c>
      <c r="M144" s="15">
        <v>14400</v>
      </c>
    </row>
    <row r="145" spans="1:252" ht="23.25" x14ac:dyDescent="0.35">
      <c r="A145" s="29">
        <v>42187</v>
      </c>
      <c r="B145" s="14">
        <v>58</v>
      </c>
      <c r="C145" s="14" t="s">
        <v>768</v>
      </c>
      <c r="D145" s="7" t="s">
        <v>769</v>
      </c>
      <c r="E145" s="6" t="s">
        <v>770</v>
      </c>
      <c r="F145" s="8" t="s">
        <v>771</v>
      </c>
      <c r="G145" s="32" t="s">
        <v>97</v>
      </c>
      <c r="H145" s="32" t="s">
        <v>97</v>
      </c>
      <c r="I145" s="9" t="s">
        <v>33</v>
      </c>
      <c r="J145" s="16" t="s">
        <v>772</v>
      </c>
      <c r="K145" s="10" t="s">
        <v>105</v>
      </c>
      <c r="L145" s="6" t="s">
        <v>99</v>
      </c>
      <c r="M145" s="15">
        <v>9000</v>
      </c>
    </row>
    <row r="146" spans="1:252" ht="23.25" x14ac:dyDescent="0.35">
      <c r="A146" s="29">
        <v>42214</v>
      </c>
      <c r="B146" s="14">
        <v>58</v>
      </c>
      <c r="C146" s="14" t="s">
        <v>773</v>
      </c>
      <c r="D146" s="7" t="s">
        <v>774</v>
      </c>
      <c r="E146" s="6" t="s">
        <v>775</v>
      </c>
      <c r="F146" s="8" t="s">
        <v>776</v>
      </c>
      <c r="G146" s="32">
        <v>167500</v>
      </c>
      <c r="H146" s="12">
        <v>240936</v>
      </c>
      <c r="I146" s="9" t="s">
        <v>221</v>
      </c>
      <c r="J146" s="16" t="s">
        <v>777</v>
      </c>
      <c r="K146" s="10" t="s">
        <v>778</v>
      </c>
      <c r="L146" s="6" t="s">
        <v>99</v>
      </c>
      <c r="M146" s="15">
        <v>8375</v>
      </c>
    </row>
    <row r="147" spans="1:252" ht="23.25" x14ac:dyDescent="0.35">
      <c r="A147" s="29">
        <v>42347</v>
      </c>
      <c r="B147" s="14">
        <v>59</v>
      </c>
      <c r="C147" s="14" t="s">
        <v>779</v>
      </c>
      <c r="D147" s="7" t="s">
        <v>780</v>
      </c>
      <c r="E147" s="6" t="s">
        <v>781</v>
      </c>
      <c r="F147" s="8" t="s">
        <v>782</v>
      </c>
      <c r="G147" s="32" t="s">
        <v>97</v>
      </c>
      <c r="H147" s="32" t="s">
        <v>97</v>
      </c>
      <c r="I147" s="9" t="s">
        <v>173</v>
      </c>
      <c r="J147" s="16" t="s">
        <v>783</v>
      </c>
      <c r="K147" s="10" t="s">
        <v>784</v>
      </c>
      <c r="L147" s="6" t="s">
        <v>99</v>
      </c>
      <c r="M147" s="15">
        <v>65240</v>
      </c>
    </row>
    <row r="148" spans="1:252" ht="23.25" x14ac:dyDescent="0.35">
      <c r="A148" s="29">
        <v>42683</v>
      </c>
      <c r="B148" s="14">
        <v>60</v>
      </c>
      <c r="C148" s="14" t="s">
        <v>785</v>
      </c>
      <c r="D148" s="7" t="s">
        <v>786</v>
      </c>
      <c r="E148" s="6" t="s">
        <v>787</v>
      </c>
      <c r="F148" s="8" t="s">
        <v>788</v>
      </c>
      <c r="G148" s="32">
        <v>494340</v>
      </c>
      <c r="H148" s="12">
        <v>240816</v>
      </c>
      <c r="I148" s="9" t="s">
        <v>188</v>
      </c>
      <c r="J148" s="16" t="s">
        <v>789</v>
      </c>
      <c r="K148" s="10" t="s">
        <v>790</v>
      </c>
      <c r="L148" s="6" t="s">
        <v>99</v>
      </c>
      <c r="M148" s="15">
        <v>24717</v>
      </c>
    </row>
    <row r="149" spans="1:252" ht="23.25" x14ac:dyDescent="0.35">
      <c r="A149" s="29">
        <v>42746</v>
      </c>
      <c r="B149" s="14">
        <v>60</v>
      </c>
      <c r="C149" s="14" t="s">
        <v>791</v>
      </c>
      <c r="D149" s="7" t="s">
        <v>792</v>
      </c>
      <c r="E149" s="6" t="s">
        <v>793</v>
      </c>
      <c r="F149" s="8" t="s">
        <v>794</v>
      </c>
      <c r="G149" s="32" t="s">
        <v>97</v>
      </c>
      <c r="H149" s="12">
        <v>242096</v>
      </c>
      <c r="I149" s="9" t="s">
        <v>172</v>
      </c>
      <c r="J149" s="16" t="s">
        <v>795</v>
      </c>
      <c r="K149" s="10" t="s">
        <v>796</v>
      </c>
      <c r="L149" s="6" t="s">
        <v>99</v>
      </c>
      <c r="M149" s="15">
        <v>48000</v>
      </c>
    </row>
    <row r="150" spans="1:252" ht="23.25" x14ac:dyDescent="0.35">
      <c r="A150" s="29">
        <v>42874</v>
      </c>
      <c r="B150" s="14">
        <v>60</v>
      </c>
      <c r="C150" s="14" t="s">
        <v>797</v>
      </c>
      <c r="D150" s="7" t="s">
        <v>798</v>
      </c>
      <c r="E150" s="6" t="s">
        <v>799</v>
      </c>
      <c r="F150" s="8" t="s">
        <v>800</v>
      </c>
      <c r="G150" s="32">
        <v>420200</v>
      </c>
      <c r="H150" s="12">
        <v>241335</v>
      </c>
      <c r="I150" s="9" t="s">
        <v>175</v>
      </c>
      <c r="J150" s="16" t="s">
        <v>801</v>
      </c>
      <c r="K150" s="10" t="s">
        <v>802</v>
      </c>
      <c r="L150" s="6" t="s">
        <v>99</v>
      </c>
      <c r="M150" s="15">
        <v>21010</v>
      </c>
    </row>
    <row r="151" spans="1:252" ht="23.25" x14ac:dyDescent="0.35">
      <c r="A151" s="29">
        <v>42902</v>
      </c>
      <c r="B151" s="14">
        <v>60</v>
      </c>
      <c r="C151" s="14" t="s">
        <v>803</v>
      </c>
      <c r="D151" s="7" t="s">
        <v>804</v>
      </c>
      <c r="E151" s="6" t="s">
        <v>805</v>
      </c>
      <c r="F151" s="8" t="s">
        <v>806</v>
      </c>
      <c r="G151" s="32" t="s">
        <v>97</v>
      </c>
      <c r="H151" s="32" t="s">
        <v>97</v>
      </c>
      <c r="I151" s="9" t="s">
        <v>42</v>
      </c>
      <c r="J151" s="16" t="s">
        <v>807</v>
      </c>
      <c r="K151" s="10" t="s">
        <v>135</v>
      </c>
      <c r="L151" s="6" t="s">
        <v>99</v>
      </c>
      <c r="M151" s="15">
        <v>24496</v>
      </c>
    </row>
    <row r="152" spans="1:252" ht="23.25" x14ac:dyDescent="0.35">
      <c r="A152" s="29">
        <v>42965</v>
      </c>
      <c r="B152" s="14">
        <v>60</v>
      </c>
      <c r="C152" s="14" t="s">
        <v>808</v>
      </c>
      <c r="D152" s="7" t="s">
        <v>809</v>
      </c>
      <c r="E152" s="6" t="s">
        <v>810</v>
      </c>
      <c r="F152" s="8" t="s">
        <v>811</v>
      </c>
      <c r="G152" s="32">
        <v>283994.90999999997</v>
      </c>
      <c r="H152" s="12">
        <v>241322</v>
      </c>
      <c r="I152" s="9" t="s">
        <v>42</v>
      </c>
      <c r="J152" s="16" t="s">
        <v>812</v>
      </c>
      <c r="K152" s="10" t="s">
        <v>135</v>
      </c>
      <c r="L152" s="6" t="s">
        <v>99</v>
      </c>
      <c r="M152" s="15">
        <v>14200</v>
      </c>
    </row>
    <row r="153" spans="1:252" ht="23.25" x14ac:dyDescent="0.35">
      <c r="A153" s="29">
        <v>42989</v>
      </c>
      <c r="B153" s="14">
        <v>60</v>
      </c>
      <c r="C153" s="14" t="s">
        <v>813</v>
      </c>
      <c r="D153" s="7" t="s">
        <v>814</v>
      </c>
      <c r="E153" s="6" t="s">
        <v>815</v>
      </c>
      <c r="F153" s="8" t="s">
        <v>816</v>
      </c>
      <c r="G153" s="32">
        <v>158681</v>
      </c>
      <c r="H153" s="12">
        <v>241512</v>
      </c>
      <c r="I153" s="9" t="s">
        <v>222</v>
      </c>
      <c r="J153" s="16" t="s">
        <v>817</v>
      </c>
      <c r="K153" s="10" t="s">
        <v>818</v>
      </c>
      <c r="L153" s="6" t="s">
        <v>99</v>
      </c>
      <c r="M153" s="15">
        <v>7935</v>
      </c>
    </row>
    <row r="154" spans="1:252" ht="23.25" x14ac:dyDescent="0.35">
      <c r="A154" s="29">
        <v>43125</v>
      </c>
      <c r="B154" s="14">
        <v>61</v>
      </c>
      <c r="C154" s="14" t="s">
        <v>819</v>
      </c>
      <c r="D154" s="7" t="s">
        <v>820</v>
      </c>
      <c r="E154" s="6" t="s">
        <v>821</v>
      </c>
      <c r="F154" s="8" t="s">
        <v>822</v>
      </c>
      <c r="G154" s="32">
        <v>512102</v>
      </c>
      <c r="H154" s="12">
        <v>241452</v>
      </c>
      <c r="I154" s="9" t="s">
        <v>186</v>
      </c>
      <c r="J154" s="16" t="s">
        <v>823</v>
      </c>
      <c r="K154" s="10" t="s">
        <v>824</v>
      </c>
      <c r="L154" s="6" t="s">
        <v>99</v>
      </c>
      <c r="M154" s="15">
        <v>25606</v>
      </c>
    </row>
    <row r="155" spans="1:252" ht="23.25" x14ac:dyDescent="0.35">
      <c r="A155" s="29">
        <v>43186</v>
      </c>
      <c r="B155" s="14">
        <v>61</v>
      </c>
      <c r="C155" s="14" t="s">
        <v>825</v>
      </c>
      <c r="D155" s="7" t="s">
        <v>826</v>
      </c>
      <c r="E155" s="6" t="s">
        <v>827</v>
      </c>
      <c r="F155" s="67" t="s">
        <v>97</v>
      </c>
      <c r="G155" s="32">
        <v>120000</v>
      </c>
      <c r="H155" s="12">
        <v>241841</v>
      </c>
      <c r="I155" s="9" t="s">
        <v>172</v>
      </c>
      <c r="J155" s="16" t="s">
        <v>828</v>
      </c>
      <c r="K155" s="10" t="s">
        <v>796</v>
      </c>
      <c r="L155" s="6" t="s">
        <v>99</v>
      </c>
      <c r="M155" s="15">
        <v>30000</v>
      </c>
    </row>
    <row r="156" spans="1:252" ht="23.25" x14ac:dyDescent="0.35">
      <c r="A156" s="29">
        <v>43208</v>
      </c>
      <c r="B156" s="14">
        <v>61</v>
      </c>
      <c r="C156" s="14" t="s">
        <v>829</v>
      </c>
      <c r="D156" s="7" t="s">
        <v>830</v>
      </c>
      <c r="E156" s="6" t="s">
        <v>831</v>
      </c>
      <c r="F156" s="8" t="s">
        <v>832</v>
      </c>
      <c r="G156" s="32">
        <v>504000</v>
      </c>
      <c r="H156" s="12">
        <v>241823</v>
      </c>
      <c r="I156" s="9" t="s">
        <v>170</v>
      </c>
      <c r="J156" s="16" t="s">
        <v>833</v>
      </c>
      <c r="K156" s="10" t="s">
        <v>834</v>
      </c>
      <c r="L156" s="6" t="s">
        <v>99</v>
      </c>
      <c r="M156" s="15">
        <v>126000</v>
      </c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</row>
    <row r="157" spans="1:252" ht="23.25" x14ac:dyDescent="0.35">
      <c r="A157" s="29">
        <v>43215</v>
      </c>
      <c r="B157" s="14">
        <v>61</v>
      </c>
      <c r="C157" s="14" t="s">
        <v>835</v>
      </c>
      <c r="D157" s="7" t="s">
        <v>836</v>
      </c>
      <c r="E157" s="6" t="s">
        <v>837</v>
      </c>
      <c r="F157" s="8" t="s">
        <v>838</v>
      </c>
      <c r="G157" s="32">
        <v>264000</v>
      </c>
      <c r="H157" s="12">
        <v>242505</v>
      </c>
      <c r="I157" s="9" t="s">
        <v>33</v>
      </c>
      <c r="J157" s="16" t="s">
        <v>839</v>
      </c>
      <c r="K157" s="10" t="s">
        <v>105</v>
      </c>
      <c r="L157" s="6" t="s">
        <v>99</v>
      </c>
      <c r="M157" s="15">
        <v>37200</v>
      </c>
    </row>
    <row r="158" spans="1:252" ht="23.25" x14ac:dyDescent="0.35">
      <c r="A158" s="29">
        <v>43273</v>
      </c>
      <c r="B158" s="14">
        <v>61</v>
      </c>
      <c r="C158" s="14" t="s">
        <v>840</v>
      </c>
      <c r="D158" s="7" t="s">
        <v>841</v>
      </c>
      <c r="E158" s="6" t="s">
        <v>842</v>
      </c>
      <c r="F158" s="8" t="s">
        <v>843</v>
      </c>
      <c r="G158" s="32" t="s">
        <v>97</v>
      </c>
      <c r="H158" s="12">
        <v>241792</v>
      </c>
      <c r="I158" s="9" t="s">
        <v>33</v>
      </c>
      <c r="J158" s="16" t="s">
        <v>844</v>
      </c>
      <c r="K158" s="10" t="s">
        <v>105</v>
      </c>
      <c r="L158" s="6" t="s">
        <v>99</v>
      </c>
      <c r="M158" s="15">
        <v>600</v>
      </c>
    </row>
    <row r="159" spans="1:252" ht="23.25" x14ac:dyDescent="0.35">
      <c r="A159" s="29">
        <v>43277</v>
      </c>
      <c r="B159" s="14">
        <v>61</v>
      </c>
      <c r="C159" s="14" t="s">
        <v>845</v>
      </c>
      <c r="D159" s="7" t="s">
        <v>846</v>
      </c>
      <c r="E159" s="6" t="s">
        <v>847</v>
      </c>
      <c r="F159" s="8" t="s">
        <v>848</v>
      </c>
      <c r="G159" s="32">
        <v>60818.8</v>
      </c>
      <c r="H159" s="32">
        <v>0</v>
      </c>
      <c r="I159" s="9" t="s">
        <v>42</v>
      </c>
      <c r="J159" s="16" t="s">
        <v>849</v>
      </c>
      <c r="K159" s="10" t="s">
        <v>135</v>
      </c>
      <c r="L159" s="6" t="s">
        <v>99</v>
      </c>
      <c r="M159" s="15">
        <v>3041</v>
      </c>
    </row>
    <row r="160" spans="1:252" ht="23.25" x14ac:dyDescent="0.35">
      <c r="A160" s="29">
        <v>43290</v>
      </c>
      <c r="B160" s="14">
        <v>61</v>
      </c>
      <c r="C160" s="35" t="s">
        <v>850</v>
      </c>
      <c r="D160" s="7" t="s">
        <v>851</v>
      </c>
      <c r="E160" s="35" t="s">
        <v>852</v>
      </c>
      <c r="F160" s="67" t="s">
        <v>97</v>
      </c>
      <c r="G160" s="32" t="s">
        <v>97</v>
      </c>
      <c r="H160" s="32" t="s">
        <v>97</v>
      </c>
      <c r="I160" s="9" t="s">
        <v>192</v>
      </c>
      <c r="J160" s="16" t="s">
        <v>853</v>
      </c>
      <c r="K160" s="10" t="s">
        <v>854</v>
      </c>
      <c r="L160" s="6" t="s">
        <v>99</v>
      </c>
      <c r="M160" s="15">
        <v>22500</v>
      </c>
    </row>
    <row r="161" spans="1:14" s="95" customFormat="1" ht="23.25" x14ac:dyDescent="0.35">
      <c r="A161" s="86">
        <v>43410</v>
      </c>
      <c r="B161" s="89">
        <v>62</v>
      </c>
      <c r="C161" s="87" t="s">
        <v>857</v>
      </c>
      <c r="D161" s="88" t="s">
        <v>858</v>
      </c>
      <c r="E161" s="89" t="s">
        <v>859</v>
      </c>
      <c r="F161" s="106" t="s">
        <v>860</v>
      </c>
      <c r="G161" s="90">
        <v>599500</v>
      </c>
      <c r="H161" s="107">
        <v>242065</v>
      </c>
      <c r="I161" s="108" t="s">
        <v>34</v>
      </c>
      <c r="J161" s="109" t="s">
        <v>861</v>
      </c>
      <c r="K161" s="91" t="s">
        <v>107</v>
      </c>
      <c r="L161" s="89" t="s">
        <v>99</v>
      </c>
      <c r="M161" s="93">
        <v>29975</v>
      </c>
      <c r="N161" s="94"/>
    </row>
    <row r="162" spans="1:14" ht="23.25" x14ac:dyDescent="0.35">
      <c r="A162" s="29">
        <v>43416</v>
      </c>
      <c r="B162" s="6">
        <v>62</v>
      </c>
      <c r="C162" s="14" t="s">
        <v>862</v>
      </c>
      <c r="D162" s="7" t="s">
        <v>863</v>
      </c>
      <c r="E162" s="6" t="s">
        <v>864</v>
      </c>
      <c r="F162" s="8" t="s">
        <v>465</v>
      </c>
      <c r="G162" s="32">
        <v>350000</v>
      </c>
      <c r="H162" s="12">
        <v>242065</v>
      </c>
      <c r="I162" s="9" t="s">
        <v>171</v>
      </c>
      <c r="J162" s="16" t="s">
        <v>865</v>
      </c>
      <c r="K162" s="10" t="s">
        <v>866</v>
      </c>
      <c r="L162" s="6" t="s">
        <v>99</v>
      </c>
      <c r="M162" s="15">
        <v>87500</v>
      </c>
    </row>
    <row r="163" spans="1:14" ht="23.25" x14ac:dyDescent="0.35">
      <c r="A163" s="29">
        <v>43433</v>
      </c>
      <c r="B163" s="6">
        <v>62</v>
      </c>
      <c r="C163" s="14" t="s">
        <v>869</v>
      </c>
      <c r="D163" s="7" t="s">
        <v>870</v>
      </c>
      <c r="E163" s="6" t="s">
        <v>871</v>
      </c>
      <c r="F163" s="8" t="s">
        <v>872</v>
      </c>
      <c r="G163" s="32">
        <v>197106.84</v>
      </c>
      <c r="H163" s="12">
        <v>242065</v>
      </c>
      <c r="I163" s="9" t="s">
        <v>196</v>
      </c>
      <c r="J163" s="16" t="s">
        <v>873</v>
      </c>
      <c r="K163" s="10" t="s">
        <v>874</v>
      </c>
      <c r="L163" s="6" t="s">
        <v>99</v>
      </c>
      <c r="M163" s="15">
        <v>9856</v>
      </c>
    </row>
    <row r="164" spans="1:14" ht="23.25" x14ac:dyDescent="0.35">
      <c r="A164" s="29">
        <v>43445</v>
      </c>
      <c r="B164" s="6">
        <v>62</v>
      </c>
      <c r="C164" s="14" t="s">
        <v>875</v>
      </c>
      <c r="D164" s="7" t="s">
        <v>876</v>
      </c>
      <c r="E164" s="6" t="s">
        <v>877</v>
      </c>
      <c r="F164" s="8" t="s">
        <v>878</v>
      </c>
      <c r="G164" s="32" t="s">
        <v>97</v>
      </c>
      <c r="H164" s="12">
        <v>242430</v>
      </c>
      <c r="I164" s="9" t="s">
        <v>184</v>
      </c>
      <c r="J164" s="16" t="s">
        <v>879</v>
      </c>
      <c r="K164" s="10" t="s">
        <v>880</v>
      </c>
      <c r="L164" s="6" t="s">
        <v>99</v>
      </c>
      <c r="M164" s="15">
        <v>30000</v>
      </c>
    </row>
    <row r="165" spans="1:14" ht="23.25" x14ac:dyDescent="0.35">
      <c r="A165" s="29">
        <v>43458</v>
      </c>
      <c r="B165" s="6">
        <v>62</v>
      </c>
      <c r="C165" s="14" t="s">
        <v>881</v>
      </c>
      <c r="D165" s="7" t="s">
        <v>882</v>
      </c>
      <c r="E165" s="6" t="s">
        <v>883</v>
      </c>
      <c r="F165" s="8" t="s">
        <v>884</v>
      </c>
      <c r="G165" s="32">
        <v>420000</v>
      </c>
      <c r="H165" s="12">
        <v>242065</v>
      </c>
      <c r="I165" s="9" t="s">
        <v>193</v>
      </c>
      <c r="J165" s="16" t="s">
        <v>885</v>
      </c>
      <c r="K165" s="10" t="s">
        <v>886</v>
      </c>
      <c r="L165" s="6" t="s">
        <v>99</v>
      </c>
      <c r="M165" s="15">
        <v>21000</v>
      </c>
    </row>
    <row r="166" spans="1:14" ht="23.25" x14ac:dyDescent="0.35">
      <c r="A166" s="29">
        <v>43479</v>
      </c>
      <c r="B166" s="6">
        <v>62</v>
      </c>
      <c r="C166" s="14" t="s">
        <v>893</v>
      </c>
      <c r="D166" s="7" t="s">
        <v>894</v>
      </c>
      <c r="E166" s="6" t="s">
        <v>895</v>
      </c>
      <c r="F166" s="8" t="s">
        <v>896</v>
      </c>
      <c r="G166" s="32">
        <v>400000</v>
      </c>
      <c r="H166" s="12">
        <v>241882</v>
      </c>
      <c r="I166" s="9" t="s">
        <v>195</v>
      </c>
      <c r="J166" s="16" t="s">
        <v>897</v>
      </c>
      <c r="K166" s="10" t="s">
        <v>898</v>
      </c>
      <c r="L166" s="6" t="s">
        <v>99</v>
      </c>
      <c r="M166" s="15">
        <v>20000</v>
      </c>
    </row>
    <row r="167" spans="1:14" ht="23.25" x14ac:dyDescent="0.35">
      <c r="A167" s="29">
        <v>43530</v>
      </c>
      <c r="B167" s="6">
        <v>62</v>
      </c>
      <c r="C167" s="14" t="s">
        <v>901</v>
      </c>
      <c r="D167" s="7" t="s">
        <v>902</v>
      </c>
      <c r="E167" s="6" t="s">
        <v>903</v>
      </c>
      <c r="F167" s="67" t="s">
        <v>97</v>
      </c>
      <c r="G167" s="32">
        <v>321000</v>
      </c>
      <c r="H167" s="32" t="s">
        <v>97</v>
      </c>
      <c r="I167" s="9" t="s">
        <v>42</v>
      </c>
      <c r="J167" s="16" t="s">
        <v>904</v>
      </c>
      <c r="K167" s="10" t="s">
        <v>135</v>
      </c>
      <c r="L167" s="6" t="s">
        <v>99</v>
      </c>
      <c r="M167" s="15">
        <v>16050</v>
      </c>
    </row>
    <row r="168" spans="1:14" ht="23.25" x14ac:dyDescent="0.35">
      <c r="A168" s="29">
        <v>43622</v>
      </c>
      <c r="B168" s="6">
        <v>62</v>
      </c>
      <c r="C168" s="14" t="s">
        <v>905</v>
      </c>
      <c r="D168" s="7" t="s">
        <v>906</v>
      </c>
      <c r="E168" s="6" t="s">
        <v>907</v>
      </c>
      <c r="F168" s="8" t="s">
        <v>630</v>
      </c>
      <c r="G168" s="32">
        <v>400000</v>
      </c>
      <c r="H168" s="12">
        <v>242888</v>
      </c>
      <c r="I168" s="9" t="s">
        <v>171</v>
      </c>
      <c r="J168" s="16" t="s">
        <v>908</v>
      </c>
      <c r="K168" s="10" t="s">
        <v>866</v>
      </c>
      <c r="L168" s="6" t="s">
        <v>99</v>
      </c>
      <c r="M168" s="15">
        <v>12500</v>
      </c>
    </row>
    <row r="169" spans="1:14" ht="23.25" x14ac:dyDescent="0.35">
      <c r="A169" s="29">
        <v>43671</v>
      </c>
      <c r="B169" s="6">
        <v>62</v>
      </c>
      <c r="C169" s="14" t="s">
        <v>916</v>
      </c>
      <c r="D169" s="7" t="s">
        <v>917</v>
      </c>
      <c r="E169" s="6" t="s">
        <v>918</v>
      </c>
      <c r="F169" s="8" t="s">
        <v>757</v>
      </c>
      <c r="G169" s="32">
        <v>441910</v>
      </c>
      <c r="H169" s="32" t="s">
        <v>97</v>
      </c>
      <c r="I169" s="9" t="s">
        <v>40</v>
      </c>
      <c r="J169" s="16" t="s">
        <v>919</v>
      </c>
      <c r="K169" s="10" t="s">
        <v>96</v>
      </c>
      <c r="L169" s="6" t="s">
        <v>99</v>
      </c>
      <c r="M169" s="15">
        <v>22095.5</v>
      </c>
    </row>
    <row r="170" spans="1:14" ht="23.25" x14ac:dyDescent="0.35">
      <c r="A170" s="29">
        <v>43693</v>
      </c>
      <c r="B170" s="6">
        <v>62</v>
      </c>
      <c r="C170" s="14" t="s">
        <v>921</v>
      </c>
      <c r="D170" s="7" t="s">
        <v>922</v>
      </c>
      <c r="E170" s="6" t="s">
        <v>923</v>
      </c>
      <c r="F170" s="8" t="s">
        <v>477</v>
      </c>
      <c r="G170" s="32">
        <v>3600</v>
      </c>
      <c r="H170" s="12">
        <v>241669</v>
      </c>
      <c r="I170" s="9" t="s">
        <v>240</v>
      </c>
      <c r="J170" s="16" t="s">
        <v>1287</v>
      </c>
      <c r="K170" s="10" t="s">
        <v>924</v>
      </c>
      <c r="L170" s="6" t="s">
        <v>99</v>
      </c>
      <c r="M170" s="15">
        <v>3600</v>
      </c>
    </row>
    <row r="171" spans="1:14" ht="23.25" x14ac:dyDescent="0.35">
      <c r="A171" s="29">
        <v>43693</v>
      </c>
      <c r="B171" s="6">
        <v>62</v>
      </c>
      <c r="C171" s="14" t="s">
        <v>925</v>
      </c>
      <c r="D171" s="7" t="s">
        <v>926</v>
      </c>
      <c r="E171" s="6" t="s">
        <v>927</v>
      </c>
      <c r="F171" s="8" t="s">
        <v>518</v>
      </c>
      <c r="G171" s="32">
        <v>3600</v>
      </c>
      <c r="H171" s="12">
        <v>241669</v>
      </c>
      <c r="I171" s="9" t="s">
        <v>241</v>
      </c>
      <c r="J171" s="16" t="s">
        <v>1288</v>
      </c>
      <c r="K171" s="10" t="s">
        <v>928</v>
      </c>
      <c r="L171" s="6" t="s">
        <v>99</v>
      </c>
      <c r="M171" s="15">
        <v>3600</v>
      </c>
    </row>
    <row r="172" spans="1:14" ht="23.25" x14ac:dyDescent="0.35">
      <c r="A172" s="29">
        <v>43693</v>
      </c>
      <c r="B172" s="6">
        <v>62</v>
      </c>
      <c r="C172" s="14" t="s">
        <v>929</v>
      </c>
      <c r="D172" s="7" t="s">
        <v>930</v>
      </c>
      <c r="E172" s="6" t="s">
        <v>931</v>
      </c>
      <c r="F172" s="8" t="s">
        <v>459</v>
      </c>
      <c r="G172" s="32">
        <v>3600</v>
      </c>
      <c r="H172" s="12">
        <v>242399</v>
      </c>
      <c r="I172" s="9" t="s">
        <v>243</v>
      </c>
      <c r="J172" s="16" t="s">
        <v>1289</v>
      </c>
      <c r="K172" s="10" t="s">
        <v>932</v>
      </c>
      <c r="L172" s="6" t="s">
        <v>99</v>
      </c>
      <c r="M172" s="15">
        <v>3600</v>
      </c>
    </row>
    <row r="173" spans="1:14" ht="23.25" x14ac:dyDescent="0.35">
      <c r="A173" s="29">
        <v>43693</v>
      </c>
      <c r="B173" s="6">
        <v>62</v>
      </c>
      <c r="C173" s="14" t="s">
        <v>933</v>
      </c>
      <c r="D173" s="7" t="s">
        <v>934</v>
      </c>
      <c r="E173" s="6" t="s">
        <v>935</v>
      </c>
      <c r="F173" s="8" t="s">
        <v>536</v>
      </c>
      <c r="G173" s="32">
        <v>3600</v>
      </c>
      <c r="H173" s="12">
        <v>241669</v>
      </c>
      <c r="I173" s="9" t="s">
        <v>244</v>
      </c>
      <c r="J173" s="16" t="s">
        <v>1290</v>
      </c>
      <c r="K173" s="10" t="s">
        <v>936</v>
      </c>
      <c r="L173" s="6" t="s">
        <v>99</v>
      </c>
      <c r="M173" s="15">
        <v>3600</v>
      </c>
    </row>
    <row r="174" spans="1:14" ht="23.25" x14ac:dyDescent="0.35">
      <c r="A174" s="29">
        <v>43704</v>
      </c>
      <c r="B174" s="6">
        <v>62</v>
      </c>
      <c r="C174" s="14" t="s">
        <v>937</v>
      </c>
      <c r="D174" s="7" t="s">
        <v>938</v>
      </c>
      <c r="E174" s="6" t="s">
        <v>939</v>
      </c>
      <c r="F174" s="8" t="s">
        <v>453</v>
      </c>
      <c r="G174" s="32">
        <v>3600</v>
      </c>
      <c r="H174" s="12">
        <v>242034</v>
      </c>
      <c r="I174" s="9" t="s">
        <v>242</v>
      </c>
      <c r="J174" s="16" t="s">
        <v>1291</v>
      </c>
      <c r="K174" s="10" t="s">
        <v>940</v>
      </c>
      <c r="L174" s="6" t="s">
        <v>99</v>
      </c>
      <c r="M174" s="15">
        <v>3600</v>
      </c>
    </row>
    <row r="175" spans="1:14" s="95" customFormat="1" ht="23.25" x14ac:dyDescent="0.35">
      <c r="A175" s="86">
        <v>43769</v>
      </c>
      <c r="B175" s="87">
        <v>63</v>
      </c>
      <c r="C175" s="87" t="s">
        <v>1059</v>
      </c>
      <c r="D175" s="88" t="s">
        <v>1002</v>
      </c>
      <c r="E175" s="89" t="s">
        <v>263</v>
      </c>
      <c r="F175" s="88" t="s">
        <v>1115</v>
      </c>
      <c r="G175" s="90">
        <v>599500</v>
      </c>
      <c r="H175" s="102">
        <v>44104</v>
      </c>
      <c r="I175" s="89" t="s">
        <v>34</v>
      </c>
      <c r="J175" s="91" t="s">
        <v>1168</v>
      </c>
      <c r="K175" s="91" t="s">
        <v>107</v>
      </c>
      <c r="L175" s="89" t="s">
        <v>99</v>
      </c>
      <c r="M175" s="93">
        <v>29975</v>
      </c>
      <c r="N175" s="94"/>
    </row>
    <row r="176" spans="1:14" s="95" customFormat="1" ht="23.25" x14ac:dyDescent="0.35">
      <c r="A176" s="86">
        <v>43780</v>
      </c>
      <c r="B176" s="87">
        <v>63</v>
      </c>
      <c r="C176" s="87" t="s">
        <v>1072</v>
      </c>
      <c r="D176" s="88" t="s">
        <v>1015</v>
      </c>
      <c r="E176" s="89" t="s">
        <v>284</v>
      </c>
      <c r="F176" s="88" t="s">
        <v>1128</v>
      </c>
      <c r="G176" s="90">
        <v>197106.84</v>
      </c>
      <c r="H176" s="102">
        <v>44104</v>
      </c>
      <c r="I176" s="89" t="s">
        <v>285</v>
      </c>
      <c r="J176" s="91" t="s">
        <v>1171</v>
      </c>
      <c r="K176" s="91" t="s">
        <v>978</v>
      </c>
      <c r="L176" s="89" t="s">
        <v>99</v>
      </c>
      <c r="M176" s="93">
        <v>9856</v>
      </c>
      <c r="N176" s="94"/>
    </row>
    <row r="177" spans="1:252" ht="23.25" x14ac:dyDescent="0.35">
      <c r="A177" s="29">
        <v>43780</v>
      </c>
      <c r="B177" s="14">
        <v>63</v>
      </c>
      <c r="C177" s="14" t="s">
        <v>1073</v>
      </c>
      <c r="D177" s="7" t="s">
        <v>1016</v>
      </c>
      <c r="E177" s="6" t="s">
        <v>286</v>
      </c>
      <c r="F177" s="7" t="s">
        <v>1129</v>
      </c>
      <c r="G177" s="32">
        <v>498600</v>
      </c>
      <c r="H177" s="44">
        <v>43840</v>
      </c>
      <c r="I177" s="6" t="s">
        <v>196</v>
      </c>
      <c r="J177" s="10" t="s">
        <v>1294</v>
      </c>
      <c r="K177" s="10" t="s">
        <v>874</v>
      </c>
      <c r="L177" s="6" t="s">
        <v>99</v>
      </c>
      <c r="M177" s="15">
        <v>24930</v>
      </c>
    </row>
    <row r="178" spans="1:252" ht="23.25" x14ac:dyDescent="0.35">
      <c r="A178" s="29">
        <v>43787</v>
      </c>
      <c r="B178" s="14">
        <v>63</v>
      </c>
      <c r="C178" s="14" t="s">
        <v>1075</v>
      </c>
      <c r="D178" s="7" t="s">
        <v>1018</v>
      </c>
      <c r="E178" s="6" t="s">
        <v>289</v>
      </c>
      <c r="F178" s="7" t="s">
        <v>1131</v>
      </c>
      <c r="G178" s="32">
        <v>48000</v>
      </c>
      <c r="H178" s="44">
        <v>44165</v>
      </c>
      <c r="I178" s="6" t="s">
        <v>290</v>
      </c>
      <c r="J178" s="10" t="s">
        <v>1172</v>
      </c>
      <c r="K178" s="10" t="s">
        <v>979</v>
      </c>
      <c r="L178" s="6" t="s">
        <v>99</v>
      </c>
      <c r="M178" s="15">
        <v>48000</v>
      </c>
    </row>
    <row r="179" spans="1:252" s="95" customFormat="1" ht="23.25" x14ac:dyDescent="0.35">
      <c r="A179" s="86">
        <v>43790</v>
      </c>
      <c r="B179" s="87">
        <v>63</v>
      </c>
      <c r="C179" s="87" t="s">
        <v>1076</v>
      </c>
      <c r="D179" s="88" t="s">
        <v>1019</v>
      </c>
      <c r="E179" s="89" t="s">
        <v>291</v>
      </c>
      <c r="F179" s="88" t="s">
        <v>1132</v>
      </c>
      <c r="G179" s="90">
        <v>12500</v>
      </c>
      <c r="H179" s="102">
        <v>44104</v>
      </c>
      <c r="I179" s="89" t="s">
        <v>200</v>
      </c>
      <c r="J179" s="91" t="s">
        <v>1173</v>
      </c>
      <c r="K179" s="91" t="s">
        <v>868</v>
      </c>
      <c r="L179" s="89" t="s">
        <v>99</v>
      </c>
      <c r="M179" s="93">
        <v>12500</v>
      </c>
      <c r="N179" s="94"/>
    </row>
    <row r="180" spans="1:252" s="95" customFormat="1" ht="23.25" x14ac:dyDescent="0.35">
      <c r="A180" s="86">
        <v>43790</v>
      </c>
      <c r="B180" s="87">
        <v>63</v>
      </c>
      <c r="C180" s="87" t="s">
        <v>1077</v>
      </c>
      <c r="D180" s="88" t="s">
        <v>1020</v>
      </c>
      <c r="E180" s="89" t="s">
        <v>292</v>
      </c>
      <c r="F180" s="88" t="s">
        <v>1133</v>
      </c>
      <c r="G180" s="90">
        <v>15191</v>
      </c>
      <c r="H180" s="102">
        <v>44104</v>
      </c>
      <c r="I180" s="89" t="s">
        <v>37</v>
      </c>
      <c r="J180" s="91" t="s">
        <v>1174</v>
      </c>
      <c r="K180" s="91" t="s">
        <v>892</v>
      </c>
      <c r="L180" s="89" t="s">
        <v>99</v>
      </c>
      <c r="M180" s="93">
        <v>15191</v>
      </c>
      <c r="N180" s="94"/>
    </row>
    <row r="181" spans="1:252" s="94" customFormat="1" ht="23.25" x14ac:dyDescent="0.35">
      <c r="A181" s="86">
        <v>43795</v>
      </c>
      <c r="B181" s="87">
        <v>63</v>
      </c>
      <c r="C181" s="87" t="s">
        <v>1081</v>
      </c>
      <c r="D181" s="88" t="s">
        <v>1024</v>
      </c>
      <c r="E181" s="89" t="s">
        <v>298</v>
      </c>
      <c r="F181" s="88" t="s">
        <v>1137</v>
      </c>
      <c r="G181" s="90">
        <v>17427</v>
      </c>
      <c r="H181" s="102">
        <v>44104</v>
      </c>
      <c r="I181" s="89" t="s">
        <v>203</v>
      </c>
      <c r="J181" s="91" t="s">
        <v>1176</v>
      </c>
      <c r="K181" s="91" t="s">
        <v>867</v>
      </c>
      <c r="L181" s="89" t="s">
        <v>99</v>
      </c>
      <c r="M181" s="93">
        <v>17427</v>
      </c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  <c r="FL181" s="95"/>
      <c r="FM181" s="95"/>
      <c r="FN181" s="95"/>
      <c r="FO181" s="95"/>
      <c r="FP181" s="95"/>
      <c r="FQ181" s="95"/>
      <c r="FR181" s="95"/>
      <c r="FS181" s="95"/>
      <c r="FT181" s="95"/>
      <c r="FU181" s="95"/>
      <c r="FV181" s="95"/>
      <c r="FW181" s="95"/>
      <c r="FX181" s="95"/>
      <c r="FY181" s="95"/>
      <c r="FZ181" s="95"/>
      <c r="GA181" s="95"/>
      <c r="GB181" s="95"/>
      <c r="GC181" s="95"/>
      <c r="GD181" s="95"/>
      <c r="GE181" s="95"/>
      <c r="GF181" s="95"/>
      <c r="GG181" s="95"/>
      <c r="GH181" s="95"/>
      <c r="GI181" s="95"/>
      <c r="GJ181" s="95"/>
      <c r="GK181" s="95"/>
      <c r="GL181" s="95"/>
      <c r="GM181" s="95"/>
      <c r="GN181" s="95"/>
      <c r="GO181" s="95"/>
      <c r="GP181" s="95"/>
      <c r="GQ181" s="95"/>
      <c r="GR181" s="95"/>
      <c r="GS181" s="95"/>
      <c r="GT181" s="95"/>
      <c r="GU181" s="95"/>
      <c r="GV181" s="95"/>
      <c r="GW181" s="95"/>
      <c r="GX181" s="95"/>
      <c r="GY181" s="95"/>
      <c r="GZ181" s="95"/>
      <c r="HA181" s="95"/>
      <c r="HB181" s="95"/>
      <c r="HC181" s="95"/>
      <c r="HD181" s="95"/>
      <c r="HE181" s="95"/>
      <c r="HF181" s="95"/>
      <c r="HG181" s="95"/>
      <c r="HH181" s="95"/>
      <c r="HI181" s="95"/>
      <c r="HJ181" s="95"/>
      <c r="HK181" s="95"/>
      <c r="HL181" s="95"/>
      <c r="HM181" s="95"/>
      <c r="HN181" s="95"/>
      <c r="HO181" s="95"/>
      <c r="HP181" s="95"/>
      <c r="HQ181" s="95"/>
      <c r="HR181" s="95"/>
      <c r="HS181" s="95"/>
      <c r="HT181" s="95"/>
      <c r="HU181" s="95"/>
      <c r="HV181" s="95"/>
      <c r="HW181" s="95"/>
      <c r="HX181" s="95"/>
      <c r="HY181" s="95"/>
      <c r="HZ181" s="95"/>
      <c r="IA181" s="95"/>
      <c r="IB181" s="95"/>
      <c r="IC181" s="95"/>
      <c r="ID181" s="95"/>
      <c r="IE181" s="95"/>
      <c r="IF181" s="95"/>
      <c r="IG181" s="95"/>
      <c r="IH181" s="95"/>
      <c r="II181" s="95"/>
      <c r="IJ181" s="95"/>
      <c r="IK181" s="95"/>
      <c r="IL181" s="95"/>
      <c r="IM181" s="95"/>
      <c r="IN181" s="95"/>
      <c r="IO181" s="95"/>
      <c r="IP181" s="95"/>
      <c r="IQ181" s="95"/>
      <c r="IR181" s="95"/>
    </row>
    <row r="182" spans="1:252" s="31" customFormat="1" ht="23.25" x14ac:dyDescent="0.35">
      <c r="A182" s="29">
        <v>43795</v>
      </c>
      <c r="B182" s="14">
        <v>63</v>
      </c>
      <c r="C182" s="14" t="s">
        <v>1082</v>
      </c>
      <c r="D182" s="7" t="s">
        <v>1025</v>
      </c>
      <c r="E182" s="6" t="s">
        <v>299</v>
      </c>
      <c r="F182" s="7" t="s">
        <v>1138</v>
      </c>
      <c r="G182" s="32">
        <v>105000</v>
      </c>
      <c r="H182" s="44">
        <v>43890</v>
      </c>
      <c r="I182" s="6" t="s">
        <v>300</v>
      </c>
      <c r="J182" s="10" t="s">
        <v>1177</v>
      </c>
      <c r="K182" s="10" t="s">
        <v>981</v>
      </c>
      <c r="L182" s="6" t="s">
        <v>99</v>
      </c>
      <c r="M182" s="15">
        <v>105000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</row>
    <row r="183" spans="1:252" s="31" customFormat="1" ht="23.25" x14ac:dyDescent="0.35">
      <c r="A183" s="29">
        <v>43798</v>
      </c>
      <c r="B183" s="14">
        <v>63</v>
      </c>
      <c r="C183" s="14" t="s">
        <v>1084</v>
      </c>
      <c r="D183" s="7" t="s">
        <v>1027</v>
      </c>
      <c r="E183" s="6" t="s">
        <v>302</v>
      </c>
      <c r="F183" s="7" t="s">
        <v>1140</v>
      </c>
      <c r="G183" s="32">
        <v>187250</v>
      </c>
      <c r="H183" s="44">
        <v>44104</v>
      </c>
      <c r="I183" s="6" t="s">
        <v>303</v>
      </c>
      <c r="J183" s="10" t="s">
        <v>1295</v>
      </c>
      <c r="K183" s="10" t="s">
        <v>983</v>
      </c>
      <c r="L183" s="6" t="s">
        <v>99</v>
      </c>
      <c r="M183" s="15">
        <v>9363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</row>
    <row r="184" spans="1:252" s="94" customFormat="1" ht="23.25" x14ac:dyDescent="0.35">
      <c r="A184" s="86">
        <v>43802</v>
      </c>
      <c r="B184" s="87">
        <v>63</v>
      </c>
      <c r="C184" s="87" t="s">
        <v>1085</v>
      </c>
      <c r="D184" s="88" t="s">
        <v>1028</v>
      </c>
      <c r="E184" s="89" t="s">
        <v>304</v>
      </c>
      <c r="F184" s="88" t="s">
        <v>1141</v>
      </c>
      <c r="G184" s="90">
        <v>107000</v>
      </c>
      <c r="H184" s="90" t="s">
        <v>97</v>
      </c>
      <c r="I184" s="89" t="s">
        <v>213</v>
      </c>
      <c r="J184" s="91" t="s">
        <v>1179</v>
      </c>
      <c r="K184" s="91" t="s">
        <v>914</v>
      </c>
      <c r="L184" s="89" t="s">
        <v>99</v>
      </c>
      <c r="M184" s="93">
        <v>5350</v>
      </c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  <c r="FL184" s="95"/>
      <c r="FM184" s="95"/>
      <c r="FN184" s="95"/>
      <c r="FO184" s="95"/>
      <c r="FP184" s="95"/>
      <c r="FQ184" s="95"/>
      <c r="FR184" s="95"/>
      <c r="FS184" s="95"/>
      <c r="FT184" s="95"/>
      <c r="FU184" s="95"/>
      <c r="FV184" s="95"/>
      <c r="FW184" s="95"/>
      <c r="FX184" s="95"/>
      <c r="FY184" s="95"/>
      <c r="FZ184" s="95"/>
      <c r="GA184" s="95"/>
      <c r="GB184" s="95"/>
      <c r="GC184" s="95"/>
      <c r="GD184" s="95"/>
      <c r="GE184" s="95"/>
      <c r="GF184" s="95"/>
      <c r="GG184" s="95"/>
      <c r="GH184" s="95"/>
      <c r="GI184" s="95"/>
      <c r="GJ184" s="95"/>
      <c r="GK184" s="95"/>
      <c r="GL184" s="95"/>
      <c r="GM184" s="95"/>
      <c r="GN184" s="95"/>
      <c r="GO184" s="95"/>
      <c r="GP184" s="95"/>
      <c r="GQ184" s="95"/>
      <c r="GR184" s="95"/>
      <c r="GS184" s="95"/>
      <c r="GT184" s="95"/>
      <c r="GU184" s="95"/>
      <c r="GV184" s="95"/>
      <c r="GW184" s="95"/>
      <c r="GX184" s="95"/>
      <c r="GY184" s="95"/>
      <c r="GZ184" s="95"/>
      <c r="HA184" s="95"/>
      <c r="HB184" s="95"/>
      <c r="HC184" s="95"/>
      <c r="HD184" s="95"/>
      <c r="HE184" s="95"/>
      <c r="HF184" s="95"/>
      <c r="HG184" s="95"/>
      <c r="HH184" s="95"/>
      <c r="HI184" s="95"/>
      <c r="HJ184" s="95"/>
      <c r="HK184" s="95"/>
      <c r="HL184" s="95"/>
      <c r="HM184" s="95"/>
      <c r="HN184" s="95"/>
      <c r="HO184" s="95"/>
      <c r="HP184" s="95"/>
      <c r="HQ184" s="95"/>
      <c r="HR184" s="95"/>
      <c r="HS184" s="95"/>
      <c r="HT184" s="95"/>
      <c r="HU184" s="95"/>
      <c r="HV184" s="95"/>
      <c r="HW184" s="95"/>
      <c r="HX184" s="95"/>
      <c r="HY184" s="95"/>
      <c r="HZ184" s="95"/>
      <c r="IA184" s="95"/>
      <c r="IB184" s="95"/>
      <c r="IC184" s="95"/>
      <c r="ID184" s="95"/>
      <c r="IE184" s="95"/>
      <c r="IF184" s="95"/>
      <c r="IG184" s="95"/>
      <c r="IH184" s="95"/>
      <c r="II184" s="95"/>
      <c r="IJ184" s="95"/>
      <c r="IK184" s="95"/>
      <c r="IL184" s="95"/>
      <c r="IM184" s="95"/>
      <c r="IN184" s="95"/>
      <c r="IO184" s="95"/>
      <c r="IP184" s="95"/>
      <c r="IQ184" s="95"/>
      <c r="IR184" s="95"/>
    </row>
    <row r="185" spans="1:252" s="31" customFormat="1" ht="23.25" x14ac:dyDescent="0.35">
      <c r="A185" s="29">
        <v>43815</v>
      </c>
      <c r="B185" s="14">
        <v>63</v>
      </c>
      <c r="C185" s="14" t="s">
        <v>1088</v>
      </c>
      <c r="D185" s="7" t="s">
        <v>1031</v>
      </c>
      <c r="E185" s="6" t="s">
        <v>307</v>
      </c>
      <c r="F185" s="7" t="s">
        <v>1296</v>
      </c>
      <c r="G185" s="32">
        <v>122408</v>
      </c>
      <c r="H185" s="44">
        <v>44104</v>
      </c>
      <c r="I185" s="6" t="s">
        <v>201</v>
      </c>
      <c r="J185" s="10" t="s">
        <v>1182</v>
      </c>
      <c r="K185" s="10" t="s">
        <v>855</v>
      </c>
      <c r="L185" s="6" t="s">
        <v>99</v>
      </c>
      <c r="M185" s="15">
        <v>6121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</row>
    <row r="186" spans="1:252" s="31" customFormat="1" ht="23.25" x14ac:dyDescent="0.35">
      <c r="A186" s="29">
        <v>43823</v>
      </c>
      <c r="B186" s="14">
        <v>63</v>
      </c>
      <c r="C186" s="14" t="s">
        <v>1089</v>
      </c>
      <c r="D186" s="7" t="s">
        <v>1032</v>
      </c>
      <c r="E186" s="6" t="s">
        <v>308</v>
      </c>
      <c r="F186" s="7" t="s">
        <v>1144</v>
      </c>
      <c r="G186" s="32">
        <v>344914.5</v>
      </c>
      <c r="H186" s="44">
        <v>43854</v>
      </c>
      <c r="I186" s="6" t="s">
        <v>42</v>
      </c>
      <c r="J186" s="10" t="s">
        <v>1183</v>
      </c>
      <c r="K186" s="10" t="s">
        <v>135</v>
      </c>
      <c r="L186" s="6" t="s">
        <v>99</v>
      </c>
      <c r="M186" s="15">
        <v>17246</v>
      </c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</row>
    <row r="187" spans="1:252" s="31" customFormat="1" ht="23.25" x14ac:dyDescent="0.35">
      <c r="A187" s="29">
        <v>43826</v>
      </c>
      <c r="B187" s="14">
        <v>63</v>
      </c>
      <c r="C187" s="14" t="s">
        <v>1090</v>
      </c>
      <c r="D187" s="7" t="s">
        <v>1033</v>
      </c>
      <c r="E187" s="6" t="s">
        <v>309</v>
      </c>
      <c r="F187" s="7" t="s">
        <v>1145</v>
      </c>
      <c r="G187" s="32">
        <v>420000</v>
      </c>
      <c r="H187" s="44">
        <v>44104</v>
      </c>
      <c r="I187" s="6" t="s">
        <v>193</v>
      </c>
      <c r="J187" s="10" t="s">
        <v>1184</v>
      </c>
      <c r="K187" s="10" t="s">
        <v>886</v>
      </c>
      <c r="L187" s="6" t="s">
        <v>99</v>
      </c>
      <c r="M187" s="15">
        <v>21000</v>
      </c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</row>
    <row r="188" spans="1:252" s="94" customFormat="1" ht="23.25" x14ac:dyDescent="0.35">
      <c r="A188" s="86">
        <v>43826</v>
      </c>
      <c r="B188" s="87">
        <v>63</v>
      </c>
      <c r="C188" s="87" t="s">
        <v>1091</v>
      </c>
      <c r="D188" s="88" t="s">
        <v>1034</v>
      </c>
      <c r="E188" s="89" t="s">
        <v>310</v>
      </c>
      <c r="F188" s="88" t="s">
        <v>1146</v>
      </c>
      <c r="G188" s="90">
        <v>2000000</v>
      </c>
      <c r="H188" s="102">
        <v>44195</v>
      </c>
      <c r="I188" s="89" t="s">
        <v>311</v>
      </c>
      <c r="J188" s="91" t="s">
        <v>1185</v>
      </c>
      <c r="K188" s="91" t="s">
        <v>984</v>
      </c>
      <c r="L188" s="89" t="s">
        <v>99</v>
      </c>
      <c r="M188" s="93">
        <v>100000</v>
      </c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  <c r="FR188" s="95"/>
      <c r="FS188" s="95"/>
      <c r="FT188" s="95"/>
      <c r="FU188" s="95"/>
      <c r="FV188" s="95"/>
      <c r="FW188" s="95"/>
      <c r="FX188" s="95"/>
      <c r="FY188" s="95"/>
      <c r="FZ188" s="95"/>
      <c r="GA188" s="95"/>
      <c r="GB188" s="95"/>
      <c r="GC188" s="95"/>
      <c r="GD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  <c r="GR188" s="95"/>
      <c r="GS188" s="95"/>
      <c r="GT188" s="95"/>
      <c r="GU188" s="95"/>
      <c r="GV188" s="95"/>
      <c r="GW188" s="95"/>
      <c r="GX188" s="95"/>
      <c r="GY188" s="95"/>
      <c r="GZ188" s="95"/>
      <c r="HA188" s="95"/>
      <c r="HB188" s="95"/>
      <c r="HC188" s="95"/>
      <c r="HD188" s="95"/>
      <c r="HE188" s="95"/>
      <c r="HF188" s="95"/>
      <c r="HG188" s="95"/>
      <c r="HH188" s="95"/>
      <c r="HI188" s="95"/>
      <c r="HJ188" s="95"/>
      <c r="HK188" s="95"/>
      <c r="HL188" s="95"/>
      <c r="HM188" s="95"/>
      <c r="HN188" s="95"/>
      <c r="HO188" s="95"/>
      <c r="HP188" s="95"/>
      <c r="HQ188" s="95"/>
      <c r="HR188" s="95"/>
      <c r="HS188" s="95"/>
      <c r="HT188" s="95"/>
      <c r="HU188" s="95"/>
      <c r="HV188" s="95"/>
      <c r="HW188" s="95"/>
      <c r="HX188" s="95"/>
      <c r="HY188" s="95"/>
      <c r="HZ188" s="95"/>
      <c r="IA188" s="95"/>
      <c r="IB188" s="95"/>
      <c r="IC188" s="95"/>
      <c r="ID188" s="95"/>
      <c r="IE188" s="95"/>
      <c r="IF188" s="95"/>
      <c r="IG188" s="95"/>
      <c r="IH188" s="95"/>
      <c r="II188" s="95"/>
      <c r="IJ188" s="95"/>
      <c r="IK188" s="95"/>
      <c r="IL188" s="95"/>
      <c r="IM188" s="95"/>
      <c r="IN188" s="95"/>
      <c r="IO188" s="95"/>
      <c r="IP188" s="95"/>
      <c r="IQ188" s="95"/>
      <c r="IR188" s="95"/>
    </row>
    <row r="189" spans="1:252" ht="23.25" x14ac:dyDescent="0.35">
      <c r="A189" s="29">
        <v>43903</v>
      </c>
      <c r="B189" s="14">
        <v>63</v>
      </c>
      <c r="C189" s="14" t="s">
        <v>1095</v>
      </c>
      <c r="D189" s="7" t="s">
        <v>1038</v>
      </c>
      <c r="E189" s="6" t="s">
        <v>317</v>
      </c>
      <c r="F189" s="7" t="s">
        <v>1150</v>
      </c>
      <c r="G189" s="32">
        <v>15655</v>
      </c>
      <c r="H189" s="32" t="s">
        <v>97</v>
      </c>
      <c r="I189" s="6" t="s">
        <v>318</v>
      </c>
      <c r="J189" s="10" t="s">
        <v>1188</v>
      </c>
      <c r="K189" s="10" t="s">
        <v>987</v>
      </c>
      <c r="L189" s="6" t="s">
        <v>99</v>
      </c>
      <c r="M189" s="15">
        <v>15655</v>
      </c>
    </row>
    <row r="190" spans="1:252" ht="23.25" x14ac:dyDescent="0.35">
      <c r="A190" s="29">
        <v>43924</v>
      </c>
      <c r="B190" s="14">
        <v>63</v>
      </c>
      <c r="C190" s="14" t="s">
        <v>1207</v>
      </c>
      <c r="D190" s="7" t="s">
        <v>1208</v>
      </c>
      <c r="E190" s="6" t="s">
        <v>320</v>
      </c>
      <c r="F190" s="7" t="s">
        <v>1209</v>
      </c>
      <c r="G190" s="32">
        <v>471870</v>
      </c>
      <c r="H190" s="32" t="s">
        <v>97</v>
      </c>
      <c r="I190" s="6" t="s">
        <v>316</v>
      </c>
      <c r="J190" s="10" t="s">
        <v>1210</v>
      </c>
      <c r="K190" s="10" t="s">
        <v>986</v>
      </c>
      <c r="L190" s="6" t="s">
        <v>99</v>
      </c>
      <c r="M190" s="15">
        <v>471870</v>
      </c>
    </row>
    <row r="191" spans="1:252" ht="23.25" x14ac:dyDescent="0.35">
      <c r="A191" s="29">
        <v>43935</v>
      </c>
      <c r="B191" s="14">
        <v>63</v>
      </c>
      <c r="C191" s="14" t="s">
        <v>1097</v>
      </c>
      <c r="D191" s="7" t="s">
        <v>1040</v>
      </c>
      <c r="E191" s="6" t="s">
        <v>321</v>
      </c>
      <c r="F191" s="7" t="s">
        <v>1152</v>
      </c>
      <c r="G191" s="32">
        <v>4995000</v>
      </c>
      <c r="H191" s="44">
        <v>44055</v>
      </c>
      <c r="I191" s="6" t="s">
        <v>322</v>
      </c>
      <c r="J191" s="10" t="s">
        <v>1189</v>
      </c>
      <c r="K191" s="10" t="s">
        <v>989</v>
      </c>
      <c r="L191" s="6" t="s">
        <v>99</v>
      </c>
      <c r="M191" s="15">
        <v>249750</v>
      </c>
    </row>
    <row r="192" spans="1:252" ht="23.25" x14ac:dyDescent="0.35">
      <c r="A192" s="29">
        <v>43935</v>
      </c>
      <c r="B192" s="14">
        <v>63</v>
      </c>
      <c r="C192" s="14" t="s">
        <v>1098</v>
      </c>
      <c r="D192" s="7" t="s">
        <v>1041</v>
      </c>
      <c r="E192" s="6" t="s">
        <v>323</v>
      </c>
      <c r="F192" s="7" t="s">
        <v>1153</v>
      </c>
      <c r="G192" s="32">
        <v>9737000</v>
      </c>
      <c r="H192" s="32" t="s">
        <v>97</v>
      </c>
      <c r="I192" s="6" t="s">
        <v>163</v>
      </c>
      <c r="J192" s="10" t="s">
        <v>1190</v>
      </c>
      <c r="K192" s="10" t="s">
        <v>760</v>
      </c>
      <c r="L192" s="6" t="s">
        <v>99</v>
      </c>
      <c r="M192" s="15">
        <v>486850</v>
      </c>
    </row>
    <row r="193" spans="1:14" ht="23.25" x14ac:dyDescent="0.35">
      <c r="A193" s="29">
        <v>43951</v>
      </c>
      <c r="B193" s="14">
        <v>63</v>
      </c>
      <c r="C193" s="14" t="s">
        <v>1100</v>
      </c>
      <c r="D193" s="7" t="s">
        <v>1043</v>
      </c>
      <c r="E193" s="6" t="s">
        <v>326</v>
      </c>
      <c r="F193" s="7" t="s">
        <v>1155</v>
      </c>
      <c r="G193" s="32">
        <v>14890000</v>
      </c>
      <c r="H193" s="44">
        <v>44071</v>
      </c>
      <c r="I193" s="6" t="s">
        <v>164</v>
      </c>
      <c r="J193" s="10" t="s">
        <v>1192</v>
      </c>
      <c r="K193" s="10" t="s">
        <v>900</v>
      </c>
      <c r="L193" s="6" t="s">
        <v>99</v>
      </c>
      <c r="M193" s="15">
        <v>744500</v>
      </c>
    </row>
    <row r="194" spans="1:14" ht="23.25" x14ac:dyDescent="0.35">
      <c r="A194" s="29">
        <v>43965</v>
      </c>
      <c r="B194" s="14">
        <v>63</v>
      </c>
      <c r="C194" s="14" t="s">
        <v>1101</v>
      </c>
      <c r="D194" s="7" t="s">
        <v>1044</v>
      </c>
      <c r="E194" s="6" t="s">
        <v>327</v>
      </c>
      <c r="F194" s="7" t="s">
        <v>1147</v>
      </c>
      <c r="G194" s="32">
        <v>938570</v>
      </c>
      <c r="H194" s="44">
        <v>44025</v>
      </c>
      <c r="I194" s="6" t="s">
        <v>328</v>
      </c>
      <c r="J194" s="10" t="s">
        <v>1193</v>
      </c>
      <c r="K194" s="10" t="s">
        <v>990</v>
      </c>
      <c r="L194" s="6" t="s">
        <v>99</v>
      </c>
      <c r="M194" s="15">
        <v>46928.5</v>
      </c>
    </row>
    <row r="195" spans="1:14" ht="23.25" x14ac:dyDescent="0.35">
      <c r="A195" s="29">
        <v>43971</v>
      </c>
      <c r="B195" s="14">
        <v>63</v>
      </c>
      <c r="C195" s="14" t="s">
        <v>1102</v>
      </c>
      <c r="D195" s="7" t="s">
        <v>1045</v>
      </c>
      <c r="E195" s="6" t="s">
        <v>329</v>
      </c>
      <c r="F195" s="7" t="s">
        <v>1156</v>
      </c>
      <c r="G195" s="32">
        <v>83100</v>
      </c>
      <c r="H195" s="44">
        <v>44957</v>
      </c>
      <c r="I195" s="6" t="s">
        <v>300</v>
      </c>
      <c r="J195" s="10" t="s">
        <v>1194</v>
      </c>
      <c r="K195" s="10" t="s">
        <v>981</v>
      </c>
      <c r="L195" s="6" t="s">
        <v>99</v>
      </c>
      <c r="M195" s="15">
        <v>83100</v>
      </c>
    </row>
    <row r="196" spans="1:14" ht="23.25" x14ac:dyDescent="0.35">
      <c r="A196" s="29">
        <v>43972</v>
      </c>
      <c r="B196" s="14">
        <v>63</v>
      </c>
      <c r="C196" s="14" t="s">
        <v>1103</v>
      </c>
      <c r="D196" s="7" t="s">
        <v>1046</v>
      </c>
      <c r="E196" s="6" t="s">
        <v>330</v>
      </c>
      <c r="F196" s="7" t="s">
        <v>1157</v>
      </c>
      <c r="G196" s="32">
        <v>15000</v>
      </c>
      <c r="H196" s="32" t="s">
        <v>97</v>
      </c>
      <c r="I196" s="6" t="s">
        <v>205</v>
      </c>
      <c r="J196" s="10" t="s">
        <v>1195</v>
      </c>
      <c r="K196" s="10" t="s">
        <v>759</v>
      </c>
      <c r="L196" s="6" t="s">
        <v>99</v>
      </c>
      <c r="M196" s="15">
        <v>15000</v>
      </c>
    </row>
    <row r="197" spans="1:14" ht="23.25" x14ac:dyDescent="0.35">
      <c r="A197" s="29">
        <v>43997</v>
      </c>
      <c r="B197" s="14">
        <v>63</v>
      </c>
      <c r="C197" s="14" t="s">
        <v>1104</v>
      </c>
      <c r="D197" s="7" t="s">
        <v>1047</v>
      </c>
      <c r="E197" s="6" t="s">
        <v>331</v>
      </c>
      <c r="F197" s="7" t="s">
        <v>1158</v>
      </c>
      <c r="G197" s="32">
        <v>576195</v>
      </c>
      <c r="H197" s="44">
        <v>44368</v>
      </c>
      <c r="I197" s="6" t="s">
        <v>37</v>
      </c>
      <c r="J197" s="10" t="s">
        <v>1196</v>
      </c>
      <c r="K197" s="10" t="s">
        <v>892</v>
      </c>
      <c r="L197" s="6" t="s">
        <v>99</v>
      </c>
      <c r="M197" s="15">
        <v>28810</v>
      </c>
    </row>
    <row r="198" spans="1:14" s="105" customFormat="1" ht="27.75" customHeight="1" x14ac:dyDescent="0.35">
      <c r="A198" s="98">
        <v>44036</v>
      </c>
      <c r="B198" s="87">
        <v>63</v>
      </c>
      <c r="C198" s="99" t="s">
        <v>1240</v>
      </c>
      <c r="D198" s="86" t="s">
        <v>1241</v>
      </c>
      <c r="E198" s="99" t="s">
        <v>1224</v>
      </c>
      <c r="F198" s="100" t="s">
        <v>1242</v>
      </c>
      <c r="G198" s="101">
        <v>300000</v>
      </c>
      <c r="H198" s="102">
        <v>44081</v>
      </c>
      <c r="I198" s="99" t="s">
        <v>1225</v>
      </c>
      <c r="J198" s="100" t="s">
        <v>1243</v>
      </c>
      <c r="K198" s="100" t="s">
        <v>1244</v>
      </c>
      <c r="L198" s="103" t="s">
        <v>99</v>
      </c>
      <c r="M198" s="93">
        <v>15000</v>
      </c>
      <c r="N198" s="104"/>
    </row>
    <row r="199" spans="1:14" s="105" customFormat="1" ht="27.75" customHeight="1" x14ac:dyDescent="0.35">
      <c r="A199" s="98">
        <v>44050</v>
      </c>
      <c r="B199" s="87">
        <v>63</v>
      </c>
      <c r="C199" s="99" t="s">
        <v>1268</v>
      </c>
      <c r="D199" s="86" t="s">
        <v>1269</v>
      </c>
      <c r="E199" s="99" t="s">
        <v>1226</v>
      </c>
      <c r="F199" s="100" t="s">
        <v>1279</v>
      </c>
      <c r="G199" s="101">
        <v>476150</v>
      </c>
      <c r="H199" s="102">
        <v>44080</v>
      </c>
      <c r="I199" s="99" t="s">
        <v>38</v>
      </c>
      <c r="J199" s="100" t="s">
        <v>1270</v>
      </c>
      <c r="K199" s="100" t="s">
        <v>106</v>
      </c>
      <c r="L199" s="103" t="s">
        <v>99</v>
      </c>
      <c r="M199" s="93">
        <v>23808</v>
      </c>
      <c r="N199" s="104"/>
    </row>
    <row r="200" spans="1:14" s="52" customFormat="1" ht="27.75" customHeight="1" x14ac:dyDescent="0.35">
      <c r="A200" s="47">
        <v>44076</v>
      </c>
      <c r="B200" s="14">
        <v>63</v>
      </c>
      <c r="C200" s="46" t="s">
        <v>1248</v>
      </c>
      <c r="D200" s="29" t="s">
        <v>1249</v>
      </c>
      <c r="E200" s="46" t="s">
        <v>1228</v>
      </c>
      <c r="F200" s="49" t="s">
        <v>1250</v>
      </c>
      <c r="G200" s="50">
        <v>142000</v>
      </c>
      <c r="H200" s="32" t="s">
        <v>97</v>
      </c>
      <c r="I200" s="46" t="s">
        <v>185</v>
      </c>
      <c r="J200" s="49" t="s">
        <v>1251</v>
      </c>
      <c r="K200" s="49" t="s">
        <v>1274</v>
      </c>
      <c r="L200" s="48" t="s">
        <v>99</v>
      </c>
      <c r="M200" s="15">
        <v>7100</v>
      </c>
      <c r="N200" s="51"/>
    </row>
    <row r="201" spans="1:14" s="52" customFormat="1" ht="27.75" customHeight="1" x14ac:dyDescent="0.35">
      <c r="A201" s="47">
        <v>44085</v>
      </c>
      <c r="B201" s="14">
        <v>63</v>
      </c>
      <c r="C201" s="46" t="s">
        <v>1252</v>
      </c>
      <c r="D201" s="29" t="s">
        <v>1253</v>
      </c>
      <c r="E201" s="46" t="s">
        <v>1229</v>
      </c>
      <c r="F201" s="49" t="s">
        <v>1254</v>
      </c>
      <c r="G201" s="50">
        <v>125190</v>
      </c>
      <c r="H201" s="32" t="s">
        <v>97</v>
      </c>
      <c r="I201" s="46" t="s">
        <v>1230</v>
      </c>
      <c r="J201" s="49" t="s">
        <v>1255</v>
      </c>
      <c r="K201" s="49" t="s">
        <v>1256</v>
      </c>
      <c r="L201" s="48" t="s">
        <v>99</v>
      </c>
      <c r="M201" s="15">
        <v>6260</v>
      </c>
      <c r="N201" s="51"/>
    </row>
    <row r="202" spans="1:14" s="52" customFormat="1" ht="27.75" customHeight="1" x14ac:dyDescent="0.35">
      <c r="A202" s="47">
        <v>44099</v>
      </c>
      <c r="B202" s="14">
        <v>63</v>
      </c>
      <c r="C202" s="46" t="s">
        <v>1257</v>
      </c>
      <c r="D202" s="29" t="s">
        <v>1258</v>
      </c>
      <c r="E202" s="46" t="s">
        <v>1231</v>
      </c>
      <c r="F202" s="49" t="s">
        <v>1259</v>
      </c>
      <c r="G202" s="50">
        <v>496480</v>
      </c>
      <c r="H202" s="32" t="s">
        <v>97</v>
      </c>
      <c r="I202" s="46" t="s">
        <v>42</v>
      </c>
      <c r="J202" s="49" t="s">
        <v>1260</v>
      </c>
      <c r="K202" s="49" t="s">
        <v>135</v>
      </c>
      <c r="L202" s="48" t="s">
        <v>99</v>
      </c>
      <c r="M202" s="15">
        <v>24824</v>
      </c>
      <c r="N202" s="51"/>
    </row>
    <row r="203" spans="1:14" ht="27.75" customHeight="1" x14ac:dyDescent="0.35">
      <c r="A203" s="29">
        <v>44125</v>
      </c>
      <c r="B203" s="14">
        <v>64</v>
      </c>
      <c r="C203" s="29" t="s">
        <v>1541</v>
      </c>
      <c r="D203" s="29" t="s">
        <v>1542</v>
      </c>
      <c r="E203" s="29" t="s">
        <v>1333</v>
      </c>
      <c r="F203" s="49" t="s">
        <v>1543</v>
      </c>
      <c r="G203" s="24">
        <v>321000</v>
      </c>
      <c r="H203" s="129">
        <v>44185</v>
      </c>
      <c r="I203" s="29" t="s">
        <v>1302</v>
      </c>
      <c r="J203" s="49" t="s">
        <v>1544</v>
      </c>
      <c r="K203" s="49" t="s">
        <v>1303</v>
      </c>
      <c r="L203" s="29" t="s">
        <v>99</v>
      </c>
      <c r="M203" s="15">
        <v>16050</v>
      </c>
      <c r="N203" s="126"/>
    </row>
    <row r="204" spans="1:14" ht="27.75" customHeight="1" x14ac:dyDescent="0.35">
      <c r="A204" s="29">
        <v>44131</v>
      </c>
      <c r="B204" s="14">
        <v>64</v>
      </c>
      <c r="C204" s="29" t="s">
        <v>1552</v>
      </c>
      <c r="D204" s="29" t="s">
        <v>1553</v>
      </c>
      <c r="E204" s="29" t="s">
        <v>1337</v>
      </c>
      <c r="F204" s="49" t="s">
        <v>1554</v>
      </c>
      <c r="G204" s="24">
        <v>310000</v>
      </c>
      <c r="H204" s="129">
        <v>44165</v>
      </c>
      <c r="I204" s="29" t="s">
        <v>251</v>
      </c>
      <c r="J204" s="49" t="s">
        <v>1404</v>
      </c>
      <c r="K204" s="49" t="s">
        <v>966</v>
      </c>
      <c r="L204" s="29" t="s">
        <v>99</v>
      </c>
      <c r="M204" s="15">
        <v>1550</v>
      </c>
      <c r="N204" s="126"/>
    </row>
    <row r="205" spans="1:14" ht="27.75" customHeight="1" x14ac:dyDescent="0.35">
      <c r="A205" s="29">
        <v>44132</v>
      </c>
      <c r="B205" s="14">
        <v>64</v>
      </c>
      <c r="C205" s="29" t="s">
        <v>1556</v>
      </c>
      <c r="D205" s="29" t="s">
        <v>1557</v>
      </c>
      <c r="E205" s="29" t="s">
        <v>1338</v>
      </c>
      <c r="F205" s="49" t="s">
        <v>1558</v>
      </c>
      <c r="G205" s="24">
        <v>360000</v>
      </c>
      <c r="H205" s="129">
        <v>44469</v>
      </c>
      <c r="I205" s="29" t="s">
        <v>1304</v>
      </c>
      <c r="J205" s="49" t="s">
        <v>1559</v>
      </c>
      <c r="K205" s="49" t="s">
        <v>1305</v>
      </c>
      <c r="L205" s="29" t="s">
        <v>99</v>
      </c>
      <c r="M205" s="15">
        <v>18000</v>
      </c>
      <c r="N205" s="126"/>
    </row>
    <row r="206" spans="1:14" ht="27.75" customHeight="1" x14ac:dyDescent="0.35">
      <c r="A206" s="29">
        <v>44132</v>
      </c>
      <c r="B206" s="14">
        <v>64</v>
      </c>
      <c r="C206" s="29" t="s">
        <v>1562</v>
      </c>
      <c r="D206" s="29" t="s">
        <v>1563</v>
      </c>
      <c r="E206" s="29" t="s">
        <v>1339</v>
      </c>
      <c r="F206" s="49" t="s">
        <v>1564</v>
      </c>
      <c r="G206" s="24">
        <v>403278.72</v>
      </c>
      <c r="H206" s="129">
        <v>44469</v>
      </c>
      <c r="I206" s="29" t="s">
        <v>203</v>
      </c>
      <c r="J206" s="49" t="s">
        <v>1565</v>
      </c>
      <c r="K206" s="49" t="s">
        <v>867</v>
      </c>
      <c r="L206" s="29" t="s">
        <v>99</v>
      </c>
      <c r="M206" s="15">
        <v>20164</v>
      </c>
      <c r="N206" s="126"/>
    </row>
    <row r="207" spans="1:14" ht="27.75" customHeight="1" x14ac:dyDescent="0.35">
      <c r="A207" s="29">
        <v>44133</v>
      </c>
      <c r="B207" s="14">
        <v>64</v>
      </c>
      <c r="C207" s="29" t="s">
        <v>1567</v>
      </c>
      <c r="D207" s="29" t="s">
        <v>1568</v>
      </c>
      <c r="E207" s="29" t="s">
        <v>1340</v>
      </c>
      <c r="F207" s="49" t="s">
        <v>1569</v>
      </c>
      <c r="G207" s="24">
        <v>435490</v>
      </c>
      <c r="H207" s="129">
        <v>44469</v>
      </c>
      <c r="I207" s="29" t="s">
        <v>1306</v>
      </c>
      <c r="J207" s="49" t="s">
        <v>1570</v>
      </c>
      <c r="K207" s="49" t="s">
        <v>1307</v>
      </c>
      <c r="L207" s="29" t="s">
        <v>99</v>
      </c>
      <c r="M207" s="15">
        <v>21775</v>
      </c>
      <c r="N207" s="126"/>
    </row>
    <row r="208" spans="1:14" ht="27.75" customHeight="1" x14ac:dyDescent="0.35">
      <c r="A208" s="29">
        <v>44148</v>
      </c>
      <c r="B208" s="14">
        <v>64</v>
      </c>
      <c r="C208" s="29" t="s">
        <v>1462</v>
      </c>
      <c r="D208" s="29" t="s">
        <v>1463</v>
      </c>
      <c r="E208" s="29" t="s">
        <v>1355</v>
      </c>
      <c r="F208" s="49" t="s">
        <v>1464</v>
      </c>
      <c r="G208" s="24">
        <v>255944</v>
      </c>
      <c r="H208" s="129">
        <v>44178</v>
      </c>
      <c r="I208" s="29" t="s">
        <v>42</v>
      </c>
      <c r="J208" s="49" t="s">
        <v>1465</v>
      </c>
      <c r="K208" s="49" t="s">
        <v>135</v>
      </c>
      <c r="L208" s="29" t="s">
        <v>99</v>
      </c>
      <c r="M208" s="15">
        <v>12798</v>
      </c>
      <c r="N208" s="126"/>
    </row>
    <row r="209" spans="1:14" ht="27.75" customHeight="1" x14ac:dyDescent="0.35">
      <c r="A209" s="29">
        <v>44140</v>
      </c>
      <c r="B209" s="14">
        <v>64</v>
      </c>
      <c r="C209" s="29" t="s">
        <v>1482</v>
      </c>
      <c r="D209" s="29" t="s">
        <v>1483</v>
      </c>
      <c r="E209" s="29" t="s">
        <v>1349</v>
      </c>
      <c r="F209" s="49" t="s">
        <v>1484</v>
      </c>
      <c r="G209" s="24">
        <v>550000</v>
      </c>
      <c r="H209" s="129">
        <v>44469</v>
      </c>
      <c r="I209" s="29" t="s">
        <v>1310</v>
      </c>
      <c r="J209" s="49" t="s">
        <v>1485</v>
      </c>
      <c r="K209" s="49" t="s">
        <v>1311</v>
      </c>
      <c r="L209" s="29" t="s">
        <v>99</v>
      </c>
      <c r="M209" s="15">
        <v>27500</v>
      </c>
      <c r="N209" s="126"/>
    </row>
    <row r="210" spans="1:14" ht="27.75" customHeight="1" x14ac:dyDescent="0.35">
      <c r="A210" s="29">
        <v>44161</v>
      </c>
      <c r="B210" s="14">
        <v>64</v>
      </c>
      <c r="C210" s="29" t="s">
        <v>1492</v>
      </c>
      <c r="D210" s="29" t="s">
        <v>1493</v>
      </c>
      <c r="E210" s="29" t="s">
        <v>1360</v>
      </c>
      <c r="F210" s="49" t="s">
        <v>1494</v>
      </c>
      <c r="G210" s="24">
        <v>134285</v>
      </c>
      <c r="H210" s="129">
        <v>44469</v>
      </c>
      <c r="I210" s="29" t="s">
        <v>201</v>
      </c>
      <c r="J210" s="49" t="s">
        <v>1182</v>
      </c>
      <c r="K210" s="49" t="s">
        <v>855</v>
      </c>
      <c r="L210" s="29" t="s">
        <v>99</v>
      </c>
      <c r="M210" s="15">
        <v>6715</v>
      </c>
      <c r="N210" s="126"/>
    </row>
    <row r="211" spans="1:14" ht="27.75" customHeight="1" x14ac:dyDescent="0.35">
      <c r="A211" s="29">
        <v>44165</v>
      </c>
      <c r="B211" s="14">
        <v>64</v>
      </c>
      <c r="C211" s="29" t="s">
        <v>1496</v>
      </c>
      <c r="D211" s="29" t="s">
        <v>1497</v>
      </c>
      <c r="E211" s="29" t="s">
        <v>1368</v>
      </c>
      <c r="F211" s="49" t="s">
        <v>1498</v>
      </c>
      <c r="G211" s="24">
        <v>120000</v>
      </c>
      <c r="H211" s="129">
        <v>44469</v>
      </c>
      <c r="I211" s="29" t="s">
        <v>1312</v>
      </c>
      <c r="J211" s="49" t="s">
        <v>1499</v>
      </c>
      <c r="K211" s="49" t="s">
        <v>1313</v>
      </c>
      <c r="L211" s="29" t="s">
        <v>99</v>
      </c>
      <c r="M211" s="15">
        <v>6000</v>
      </c>
      <c r="N211" s="126"/>
    </row>
    <row r="212" spans="1:14" ht="27.75" customHeight="1" x14ac:dyDescent="0.35">
      <c r="A212" s="29">
        <v>44165</v>
      </c>
      <c r="B212" s="14">
        <v>64</v>
      </c>
      <c r="C212" s="29" t="s">
        <v>1519</v>
      </c>
      <c r="D212" s="29" t="s">
        <v>1520</v>
      </c>
      <c r="E212" s="29" t="s">
        <v>1369</v>
      </c>
      <c r="F212" s="49" t="s">
        <v>1521</v>
      </c>
      <c r="G212" s="24">
        <v>484068</v>
      </c>
      <c r="H212" s="129">
        <v>44210</v>
      </c>
      <c r="I212" s="29" t="s">
        <v>187</v>
      </c>
      <c r="J212" s="49" t="s">
        <v>1522</v>
      </c>
      <c r="K212" s="49" t="s">
        <v>647</v>
      </c>
      <c r="L212" s="29" t="s">
        <v>99</v>
      </c>
      <c r="M212" s="15">
        <v>24204</v>
      </c>
      <c r="N212" s="126"/>
    </row>
    <row r="213" spans="1:14" ht="27.75" customHeight="1" x14ac:dyDescent="0.35">
      <c r="A213" s="29">
        <v>44166</v>
      </c>
      <c r="B213" s="14">
        <v>64</v>
      </c>
      <c r="C213" s="29" t="s">
        <v>1583</v>
      </c>
      <c r="D213" s="29" t="s">
        <v>1584</v>
      </c>
      <c r="E213" s="29" t="s">
        <v>1371</v>
      </c>
      <c r="F213" s="49" t="s">
        <v>1585</v>
      </c>
      <c r="G213" s="24">
        <v>599500</v>
      </c>
      <c r="H213" s="129">
        <v>44469</v>
      </c>
      <c r="I213" s="29" t="s">
        <v>34</v>
      </c>
      <c r="J213" s="49" t="s">
        <v>1586</v>
      </c>
      <c r="K213" s="49" t="s">
        <v>107</v>
      </c>
      <c r="L213" s="29" t="s">
        <v>99</v>
      </c>
      <c r="M213" s="15">
        <v>29975</v>
      </c>
      <c r="N213" s="126"/>
    </row>
    <row r="214" spans="1:14" ht="27.75" customHeight="1" x14ac:dyDescent="0.35">
      <c r="A214" s="29">
        <v>44181</v>
      </c>
      <c r="B214" s="14">
        <v>64</v>
      </c>
      <c r="C214" s="29" t="s">
        <v>1531</v>
      </c>
      <c r="D214" s="29" t="s">
        <v>1532</v>
      </c>
      <c r="E214" s="29" t="s">
        <v>1376</v>
      </c>
      <c r="F214" s="49" t="s">
        <v>1533</v>
      </c>
      <c r="G214" s="24">
        <v>15191</v>
      </c>
      <c r="H214" s="129">
        <v>44469</v>
      </c>
      <c r="I214" s="29" t="s">
        <v>37</v>
      </c>
      <c r="J214" s="49" t="s">
        <v>1534</v>
      </c>
      <c r="K214" s="49" t="s">
        <v>892</v>
      </c>
      <c r="L214" s="29" t="s">
        <v>99</v>
      </c>
      <c r="M214" s="15">
        <v>15191</v>
      </c>
      <c r="N214" s="126"/>
    </row>
    <row r="215" spans="1:14" ht="27.75" customHeight="1" x14ac:dyDescent="0.35">
      <c r="A215" s="29">
        <v>44179</v>
      </c>
      <c r="B215" s="14">
        <v>64</v>
      </c>
      <c r="C215" s="29" t="s">
        <v>1536</v>
      </c>
      <c r="D215" s="29" t="s">
        <v>1537</v>
      </c>
      <c r="E215" s="29" t="s">
        <v>1375</v>
      </c>
      <c r="F215" s="49" t="s">
        <v>1538</v>
      </c>
      <c r="G215" s="24">
        <v>9856</v>
      </c>
      <c r="H215" s="129">
        <v>44469</v>
      </c>
      <c r="I215" s="29" t="s">
        <v>285</v>
      </c>
      <c r="J215" s="49" t="s">
        <v>1171</v>
      </c>
      <c r="K215" s="49" t="s">
        <v>978</v>
      </c>
      <c r="L215" s="29" t="s">
        <v>99</v>
      </c>
      <c r="M215" s="15">
        <v>9856</v>
      </c>
      <c r="N215" s="126"/>
    </row>
    <row r="216" spans="1:14" ht="27.75" customHeight="1" x14ac:dyDescent="0.35">
      <c r="A216" s="29">
        <v>44194</v>
      </c>
      <c r="B216" s="14">
        <v>64</v>
      </c>
      <c r="C216" s="29" t="s">
        <v>1599</v>
      </c>
      <c r="D216" s="29" t="s">
        <v>1600</v>
      </c>
      <c r="E216" s="29" t="s">
        <v>1380</v>
      </c>
      <c r="F216" s="49" t="s">
        <v>1601</v>
      </c>
      <c r="G216" s="24">
        <v>23450</v>
      </c>
      <c r="H216" s="129">
        <v>0</v>
      </c>
      <c r="I216" s="29" t="s">
        <v>1318</v>
      </c>
      <c r="J216" s="49" t="s">
        <v>1602</v>
      </c>
      <c r="K216" s="49" t="s">
        <v>1319</v>
      </c>
      <c r="L216" s="29" t="s">
        <v>99</v>
      </c>
      <c r="M216" s="15">
        <v>23450</v>
      </c>
      <c r="N216" s="126"/>
    </row>
    <row r="217" spans="1:14" ht="27.75" customHeight="1" x14ac:dyDescent="0.35">
      <c r="A217" s="29">
        <v>44193</v>
      </c>
      <c r="B217" s="14">
        <v>64</v>
      </c>
      <c r="C217" s="29" t="s">
        <v>1594</v>
      </c>
      <c r="D217" s="29" t="s">
        <v>1595</v>
      </c>
      <c r="E217" s="29" t="s">
        <v>1378</v>
      </c>
      <c r="F217" s="49" t="s">
        <v>1596</v>
      </c>
      <c r="G217" s="24">
        <v>3585000</v>
      </c>
      <c r="H217" s="129">
        <v>44313</v>
      </c>
      <c r="I217" s="29" t="s">
        <v>1320</v>
      </c>
      <c r="J217" s="49" t="s">
        <v>1597</v>
      </c>
      <c r="K217" s="49" t="s">
        <v>1321</v>
      </c>
      <c r="L217" s="29" t="s">
        <v>99</v>
      </c>
      <c r="M217" s="15">
        <v>179250</v>
      </c>
      <c r="N217" s="126"/>
    </row>
    <row r="218" spans="1:14" s="132" customFormat="1" x14ac:dyDescent="0.35">
      <c r="A218" s="200" t="s">
        <v>1199</v>
      </c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2"/>
      <c r="M218" s="130">
        <f>SUM(M140:M217)</f>
        <v>4145646.5</v>
      </c>
      <c r="N218" s="131"/>
    </row>
    <row r="219" spans="1:14" s="95" customFormat="1" ht="23.25" x14ac:dyDescent="0.35">
      <c r="A219" s="86">
        <v>43560</v>
      </c>
      <c r="B219" s="87">
        <v>62</v>
      </c>
      <c r="C219" s="87" t="s">
        <v>942</v>
      </c>
      <c r="D219" s="88" t="s">
        <v>943</v>
      </c>
      <c r="E219" s="89" t="s">
        <v>944</v>
      </c>
      <c r="F219" s="88" t="s">
        <v>945</v>
      </c>
      <c r="G219" s="90">
        <v>999380</v>
      </c>
      <c r="H219" s="137">
        <v>242067</v>
      </c>
      <c r="I219" s="89" t="s">
        <v>166</v>
      </c>
      <c r="J219" s="91" t="s">
        <v>946</v>
      </c>
      <c r="K219" s="91" t="s">
        <v>397</v>
      </c>
      <c r="L219" s="89" t="s">
        <v>941</v>
      </c>
      <c r="M219" s="93">
        <v>49969</v>
      </c>
      <c r="N219" s="94"/>
    </row>
    <row r="220" spans="1:14" s="95" customFormat="1" ht="23.25" x14ac:dyDescent="0.35">
      <c r="A220" s="86">
        <v>43560</v>
      </c>
      <c r="B220" s="87">
        <v>62</v>
      </c>
      <c r="C220" s="87" t="s">
        <v>947</v>
      </c>
      <c r="D220" s="88" t="s">
        <v>948</v>
      </c>
      <c r="E220" s="89" t="s">
        <v>949</v>
      </c>
      <c r="F220" s="88" t="s">
        <v>950</v>
      </c>
      <c r="G220" s="90">
        <v>2493100</v>
      </c>
      <c r="H220" s="137">
        <v>242067</v>
      </c>
      <c r="I220" s="89" t="s">
        <v>166</v>
      </c>
      <c r="J220" s="91" t="s">
        <v>951</v>
      </c>
      <c r="K220" s="91" t="s">
        <v>397</v>
      </c>
      <c r="L220" s="89" t="s">
        <v>941</v>
      </c>
      <c r="M220" s="93">
        <v>124655</v>
      </c>
      <c r="N220" s="94"/>
    </row>
    <row r="221" spans="1:14" s="132" customFormat="1" ht="24.75" customHeight="1" x14ac:dyDescent="0.35">
      <c r="A221" s="203" t="s">
        <v>1273</v>
      </c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5"/>
      <c r="M221" s="133">
        <f>SUM(M219:M220)</f>
        <v>174624</v>
      </c>
      <c r="N221" s="131"/>
    </row>
    <row r="222" spans="1:14" ht="23.25" x14ac:dyDescent="0.35">
      <c r="A222" s="29">
        <v>44147</v>
      </c>
      <c r="B222" s="14">
        <v>64</v>
      </c>
      <c r="C222" s="14" t="e">
        <f>VLOOKUP(E222:E223,'ERP เจ้าหนี้ '!C:E,3,0)</f>
        <v>#N/A</v>
      </c>
      <c r="D222" s="7" t="e">
        <f>VLOOKUP(E222:E223,'ERP เจ้าหนี้ '!C:D,2,0)</f>
        <v>#N/A</v>
      </c>
      <c r="E222" s="6" t="s">
        <v>1352</v>
      </c>
      <c r="F222" s="7" t="e">
        <f>VLOOKUP(E222:E223,'ERP เจ้าหนี้ '!C:F,4,0)</f>
        <v>#N/A</v>
      </c>
      <c r="G222" s="32" t="e">
        <f>VLOOKUP(E222:E223,'ERP เจ้าหนี้ '!C:I,7,0)</f>
        <v>#N/A</v>
      </c>
      <c r="H222" s="35" t="e">
        <f>VLOOKUP(E222:E223,'ERP เจ้าหนี้ '!C:J,8,0)</f>
        <v>#N/A</v>
      </c>
      <c r="I222" s="6" t="s">
        <v>303</v>
      </c>
      <c r="J222" s="10" t="e">
        <f>VLOOKUP(E222:E223,'ERP เจ้าหนี้ '!C:G,5,0)</f>
        <v>#N/A</v>
      </c>
      <c r="K222" s="10" t="s">
        <v>983</v>
      </c>
      <c r="L222" s="6" t="s">
        <v>1618</v>
      </c>
      <c r="M222" s="15">
        <v>10219</v>
      </c>
    </row>
    <row r="223" spans="1:14" ht="23.25" x14ac:dyDescent="0.35">
      <c r="A223" s="29">
        <v>44148</v>
      </c>
      <c r="B223" s="14">
        <v>64</v>
      </c>
      <c r="C223" s="14" t="e">
        <f>VLOOKUP(E223:E224,'ERP เจ้าหนี้ '!C:E,3,0)</f>
        <v>#N/A</v>
      </c>
      <c r="D223" s="7" t="e">
        <f>VLOOKUP(E223:E224,'ERP เจ้าหนี้ '!C:D,2,0)</f>
        <v>#N/A</v>
      </c>
      <c r="E223" s="6" t="s">
        <v>1357</v>
      </c>
      <c r="F223" s="7" t="e">
        <f>VLOOKUP(E223:E224,'ERP เจ้าหนี้ '!C:F,4,0)</f>
        <v>#N/A</v>
      </c>
      <c r="G223" s="32" t="e">
        <f>VLOOKUP(E223:E224,'ERP เจ้าหนี้ '!C:I,7,0)</f>
        <v>#N/A</v>
      </c>
      <c r="H223" s="35" t="e">
        <f>VLOOKUP(E223:E224,'ERP เจ้าหนี้ '!C:J,8,0)</f>
        <v>#N/A</v>
      </c>
      <c r="I223" s="6" t="s">
        <v>78</v>
      </c>
      <c r="J223" s="10" t="e">
        <f>VLOOKUP(E223:E224,'ERP เจ้าหนี้ '!C:G,5,0)</f>
        <v>#N/A</v>
      </c>
      <c r="K223" s="10" t="s">
        <v>89</v>
      </c>
      <c r="L223" s="6" t="s">
        <v>1618</v>
      </c>
      <c r="M223" s="15">
        <v>73740</v>
      </c>
    </row>
    <row r="224" spans="1:14" s="132" customFormat="1" ht="24.75" customHeight="1" x14ac:dyDescent="0.35">
      <c r="A224" s="203" t="s">
        <v>1617</v>
      </c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5"/>
      <c r="M224" s="133">
        <f>SUM(M222:M223)</f>
        <v>83959</v>
      </c>
      <c r="N224" s="131"/>
    </row>
    <row r="225" spans="1:252" x14ac:dyDescent="0.35">
      <c r="A225" s="186" t="s">
        <v>76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8"/>
      <c r="M225" s="72">
        <f>+M13+M46+M99+M112+M116+M129+M132+M139+M218+M221+M224</f>
        <v>5909935.7000000002</v>
      </c>
    </row>
    <row r="226" spans="1:252" x14ac:dyDescent="0.35">
      <c r="L226" s="39" t="s">
        <v>952</v>
      </c>
      <c r="M226" s="19">
        <v>5909935.7000000002</v>
      </c>
    </row>
    <row r="227" spans="1:252" s="40" customFormat="1" x14ac:dyDescent="0.35">
      <c r="A227" s="38"/>
      <c r="B227" s="17"/>
      <c r="C227" s="17"/>
      <c r="D227" s="5"/>
      <c r="E227" s="17"/>
      <c r="F227" s="18"/>
      <c r="G227" s="17"/>
      <c r="H227" s="5"/>
      <c r="I227" s="18"/>
      <c r="J227" s="5"/>
      <c r="K227" s="5"/>
      <c r="L227" s="41" t="s">
        <v>953</v>
      </c>
      <c r="M227" s="42">
        <f>+M225-M226</f>
        <v>0</v>
      </c>
      <c r="N227" s="31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</row>
    <row r="228" spans="1:252" s="40" customFormat="1" x14ac:dyDescent="0.35">
      <c r="A228" s="38"/>
      <c r="B228" s="17"/>
      <c r="C228" s="17"/>
      <c r="D228" s="5"/>
      <c r="E228" s="17"/>
      <c r="F228" s="18"/>
      <c r="G228" s="17"/>
      <c r="H228" s="5"/>
      <c r="I228" s="18"/>
      <c r="J228" s="5"/>
      <c r="K228" s="5"/>
      <c r="L228" s="41"/>
      <c r="M228" s="42"/>
      <c r="N228" s="31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</row>
    <row r="229" spans="1:252" s="40" customFormat="1" x14ac:dyDescent="0.35">
      <c r="A229" s="38"/>
      <c r="B229" s="17"/>
      <c r="C229" s="17"/>
      <c r="D229" s="5"/>
      <c r="E229" s="17"/>
      <c r="F229" s="18"/>
      <c r="G229" s="17"/>
      <c r="H229" s="5"/>
      <c r="I229" s="18"/>
      <c r="J229" s="5"/>
      <c r="K229" s="5"/>
      <c r="L229" s="41"/>
      <c r="M229" s="42"/>
      <c r="N229" s="31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</row>
    <row r="230" spans="1:252" s="40" customFormat="1" x14ac:dyDescent="0.35">
      <c r="A230" s="38"/>
      <c r="B230" s="17"/>
      <c r="C230" s="17"/>
      <c r="D230" s="5"/>
      <c r="E230" s="17"/>
      <c r="F230" s="18"/>
      <c r="G230" s="17"/>
      <c r="H230" s="5"/>
      <c r="I230" s="18"/>
      <c r="J230" s="5"/>
      <c r="K230" s="5"/>
      <c r="L230" s="41"/>
      <c r="M230" s="42"/>
      <c r="N230" s="31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</row>
    <row r="231" spans="1:252" s="40" customFormat="1" x14ac:dyDescent="0.35">
      <c r="A231" s="38"/>
      <c r="B231" s="17"/>
      <c r="C231" s="17"/>
      <c r="D231" s="5"/>
      <c r="E231" s="17"/>
      <c r="F231" s="18"/>
      <c r="G231" s="17"/>
      <c r="H231" s="5"/>
      <c r="I231" s="18"/>
      <c r="J231" s="5"/>
      <c r="K231" s="5"/>
      <c r="L231" s="41"/>
      <c r="M231" s="42"/>
      <c r="N231" s="31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</row>
    <row r="233" spans="1:252" s="40" customFormat="1" x14ac:dyDescent="0.35">
      <c r="A233" s="38"/>
      <c r="B233" s="17"/>
      <c r="C233" s="17"/>
      <c r="D233" s="5"/>
      <c r="E233" s="17"/>
      <c r="F233" s="18"/>
      <c r="G233" s="17"/>
      <c r="H233" s="5"/>
      <c r="I233" s="18"/>
      <c r="J233" s="17" t="s">
        <v>954</v>
      </c>
      <c r="K233" s="5"/>
      <c r="L233" s="17"/>
      <c r="M233" s="19"/>
      <c r="N233" s="31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</row>
    <row r="235" spans="1:252" s="40" customFormat="1" x14ac:dyDescent="0.35">
      <c r="A235" s="38"/>
      <c r="B235" s="17"/>
      <c r="C235" s="17"/>
      <c r="D235" s="5"/>
      <c r="E235" s="17"/>
      <c r="F235" s="18"/>
      <c r="G235" s="17"/>
      <c r="H235" s="5"/>
      <c r="I235" s="18"/>
      <c r="J235" s="5"/>
      <c r="K235" s="43"/>
      <c r="L235" s="17" t="s">
        <v>955</v>
      </c>
      <c r="M235" s="19"/>
      <c r="N235" s="31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</row>
    <row r="236" spans="1:252" s="40" customFormat="1" x14ac:dyDescent="0.35">
      <c r="A236" s="38"/>
      <c r="B236" s="17"/>
      <c r="C236" s="17"/>
      <c r="D236" s="5"/>
      <c r="E236" s="17"/>
      <c r="F236" s="18"/>
      <c r="G236" s="17"/>
      <c r="H236" s="5"/>
      <c r="I236" s="18"/>
      <c r="J236" s="5"/>
      <c r="K236" s="17" t="s">
        <v>956</v>
      </c>
      <c r="L236" s="17"/>
      <c r="M236" s="19"/>
      <c r="N236" s="31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</row>
    <row r="237" spans="1:252" s="40" customFormat="1" x14ac:dyDescent="0.35">
      <c r="A237" s="38"/>
      <c r="B237" s="17"/>
      <c r="C237" s="17"/>
      <c r="D237" s="5"/>
      <c r="E237" s="17"/>
      <c r="F237" s="18"/>
      <c r="G237" s="17"/>
      <c r="H237" s="5"/>
      <c r="I237" s="18"/>
      <c r="J237" s="5"/>
      <c r="K237" s="17" t="s">
        <v>957</v>
      </c>
      <c r="L237" s="17"/>
      <c r="M237" s="19"/>
      <c r="N237" s="31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</row>
    <row r="238" spans="1:252" s="40" customFormat="1" x14ac:dyDescent="0.35">
      <c r="A238" s="38"/>
      <c r="B238" s="17"/>
      <c r="C238" s="17"/>
      <c r="D238" s="5"/>
      <c r="E238" s="17"/>
      <c r="F238" s="18"/>
      <c r="G238" s="17"/>
      <c r="H238" s="5"/>
      <c r="I238" s="18"/>
      <c r="J238" s="5"/>
      <c r="K238" s="17"/>
      <c r="L238" s="17"/>
      <c r="M238" s="19"/>
      <c r="N238" s="31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</row>
    <row r="240" spans="1:252" s="40" customFormat="1" x14ac:dyDescent="0.35">
      <c r="A240" s="38"/>
      <c r="B240" s="17"/>
      <c r="C240" s="17"/>
      <c r="D240" s="5"/>
      <c r="E240" s="17"/>
      <c r="F240" s="18"/>
      <c r="G240" s="17"/>
      <c r="H240" s="5"/>
      <c r="I240" s="18"/>
      <c r="J240" s="5"/>
      <c r="K240" s="43"/>
      <c r="L240" s="17" t="s">
        <v>958</v>
      </c>
      <c r="M240" s="19"/>
      <c r="N240" s="31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</row>
    <row r="241" spans="1:252" s="40" customFormat="1" x14ac:dyDescent="0.35">
      <c r="A241" s="38"/>
      <c r="B241" s="17"/>
      <c r="C241" s="17"/>
      <c r="D241" s="5"/>
      <c r="E241" s="17"/>
      <c r="F241" s="18"/>
      <c r="G241" s="17"/>
      <c r="H241" s="5"/>
      <c r="I241" s="18"/>
      <c r="J241" s="5"/>
      <c r="K241" s="17" t="s">
        <v>959</v>
      </c>
      <c r="L241" s="17"/>
      <c r="M241" s="19"/>
      <c r="N241" s="31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</row>
    <row r="242" spans="1:252" s="40" customFormat="1" x14ac:dyDescent="0.35">
      <c r="A242" s="38"/>
      <c r="B242" s="17"/>
      <c r="C242" s="17"/>
      <c r="D242" s="5"/>
      <c r="E242" s="17"/>
      <c r="F242" s="18"/>
      <c r="G242" s="17"/>
      <c r="H242" s="5"/>
      <c r="I242" s="18"/>
      <c r="J242" s="5"/>
      <c r="K242" s="17" t="s">
        <v>957</v>
      </c>
      <c r="L242" s="17"/>
      <c r="M242" s="19"/>
      <c r="N242" s="31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</row>
  </sheetData>
  <mergeCells count="15">
    <mergeCell ref="A112:L112"/>
    <mergeCell ref="A116:L116"/>
    <mergeCell ref="A129:L129"/>
    <mergeCell ref="A132:L132"/>
    <mergeCell ref="A1:M1"/>
    <mergeCell ref="A2:M2"/>
    <mergeCell ref="A3:M3"/>
    <mergeCell ref="A13:L13"/>
    <mergeCell ref="A46:L46"/>
    <mergeCell ref="A99:L99"/>
    <mergeCell ref="A139:L139"/>
    <mergeCell ref="A218:L218"/>
    <mergeCell ref="A221:L221"/>
    <mergeCell ref="A225:L225"/>
    <mergeCell ref="A224:L224"/>
  </mergeCells>
  <pageMargins left="7.874015748031496E-2" right="3.937007874015748E-2" top="0.98425196850393704" bottom="0.98425196850393704" header="0.51181102362204722" footer="0.51181102362204722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K719"/>
  <sheetViews>
    <sheetView topLeftCell="A22" workbookViewId="0">
      <selection activeCell="H26" sqref="H26:H27"/>
    </sheetView>
  </sheetViews>
  <sheetFormatPr defaultRowHeight="21" x14ac:dyDescent="0.35"/>
  <cols>
    <col min="1" max="1" width="11.625" bestFit="1" customWidth="1"/>
    <col min="2" max="2" width="10.375" bestFit="1" customWidth="1"/>
    <col min="3" max="3" width="20.5" style="22" bestFit="1" customWidth="1"/>
    <col min="4" max="4" width="21" style="22" customWidth="1"/>
    <col min="7" max="7" width="11" customWidth="1"/>
    <col min="8" max="8" width="12.5" customWidth="1"/>
    <col min="9" max="9" width="38.25" bestFit="1" customWidth="1"/>
    <col min="10" max="10" width="23.875" bestFit="1" customWidth="1"/>
    <col min="11" max="11" width="166.375" bestFit="1" customWidth="1"/>
  </cols>
  <sheetData>
    <row r="2" spans="1:37" s="96" customFormat="1" x14ac:dyDescent="0.35">
      <c r="C2" s="85"/>
      <c r="D2" s="85"/>
    </row>
    <row r="3" spans="1:37" x14ac:dyDescent="0.35">
      <c r="A3" t="s">
        <v>0</v>
      </c>
      <c r="B3" t="s">
        <v>1</v>
      </c>
      <c r="C3" s="22" t="s">
        <v>4</v>
      </c>
      <c r="E3" t="s">
        <v>5</v>
      </c>
      <c r="F3" t="s">
        <v>16</v>
      </c>
      <c r="G3" t="s">
        <v>17</v>
      </c>
      <c r="H3" t="s">
        <v>18</v>
      </c>
      <c r="I3" t="e">
        <v>#N/A</v>
      </c>
      <c r="J3" t="s">
        <v>23</v>
      </c>
      <c r="K3" t="s">
        <v>24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2</v>
      </c>
      <c r="V3" t="s">
        <v>3</v>
      </c>
      <c r="W3" t="s">
        <v>4</v>
      </c>
      <c r="X3" t="s">
        <v>14</v>
      </c>
      <c r="Y3" t="s">
        <v>15</v>
      </c>
      <c r="Z3" t="s">
        <v>16</v>
      </c>
      <c r="AA3" t="s">
        <v>17</v>
      </c>
      <c r="AB3" t="s">
        <v>18</v>
      </c>
      <c r="AC3" t="s">
        <v>155</v>
      </c>
      <c r="AD3" t="s">
        <v>156</v>
      </c>
      <c r="AE3" t="s">
        <v>157</v>
      </c>
      <c r="AF3" t="s">
        <v>19</v>
      </c>
      <c r="AG3" t="s">
        <v>20</v>
      </c>
      <c r="AH3" t="s">
        <v>21</v>
      </c>
      <c r="AI3" t="s">
        <v>22</v>
      </c>
      <c r="AJ3" t="s">
        <v>23</v>
      </c>
      <c r="AK3" t="s">
        <v>24</v>
      </c>
    </row>
    <row r="4" spans="1:37" x14ac:dyDescent="0.35">
      <c r="A4" t="s">
        <v>1620</v>
      </c>
      <c r="B4" s="1">
        <v>44207</v>
      </c>
      <c r="C4" s="22">
        <v>15000</v>
      </c>
      <c r="E4" t="s">
        <v>256</v>
      </c>
      <c r="F4" t="s">
        <v>160</v>
      </c>
      <c r="G4">
        <v>90404000</v>
      </c>
      <c r="H4">
        <v>99</v>
      </c>
      <c r="I4" t="e">
        <v>#N/A</v>
      </c>
      <c r="J4" t="s">
        <v>30</v>
      </c>
      <c r="K4" t="s">
        <v>1621</v>
      </c>
      <c r="L4" t="s">
        <v>256</v>
      </c>
      <c r="M4" s="1">
        <v>44181</v>
      </c>
      <c r="N4" t="s">
        <v>1622</v>
      </c>
      <c r="O4">
        <v>0</v>
      </c>
      <c r="P4" t="s">
        <v>50</v>
      </c>
      <c r="Q4" t="s">
        <v>49</v>
      </c>
      <c r="R4" t="s">
        <v>25</v>
      </c>
      <c r="S4" t="s">
        <v>25</v>
      </c>
      <c r="T4" t="s">
        <v>28</v>
      </c>
      <c r="U4" t="s">
        <v>48</v>
      </c>
      <c r="V4" t="s">
        <v>26</v>
      </c>
      <c r="W4">
        <v>15000</v>
      </c>
      <c r="X4">
        <v>0</v>
      </c>
      <c r="Y4">
        <v>100</v>
      </c>
      <c r="Z4" t="s">
        <v>160</v>
      </c>
      <c r="AA4">
        <v>90404000</v>
      </c>
      <c r="AB4">
        <v>99</v>
      </c>
      <c r="AC4">
        <v>99</v>
      </c>
      <c r="AD4">
        <v>99</v>
      </c>
      <c r="AE4">
        <v>99</v>
      </c>
      <c r="AF4">
        <v>99</v>
      </c>
      <c r="AG4" t="b">
        <v>0</v>
      </c>
      <c r="AI4" t="s">
        <v>29</v>
      </c>
      <c r="AJ4" t="s">
        <v>30</v>
      </c>
      <c r="AK4" t="s">
        <v>1621</v>
      </c>
    </row>
    <row r="5" spans="1:37" x14ac:dyDescent="0.35">
      <c r="A5" t="s">
        <v>1623</v>
      </c>
      <c r="B5" s="1">
        <v>44223</v>
      </c>
      <c r="C5" s="22">
        <v>24355</v>
      </c>
      <c r="E5" t="s">
        <v>256</v>
      </c>
      <c r="F5" t="s">
        <v>160</v>
      </c>
      <c r="G5">
        <v>90404000</v>
      </c>
      <c r="H5">
        <v>99</v>
      </c>
      <c r="I5" t="e">
        <v>#N/A</v>
      </c>
      <c r="J5" t="s">
        <v>30</v>
      </c>
      <c r="K5" t="s">
        <v>1624</v>
      </c>
      <c r="L5" t="s">
        <v>256</v>
      </c>
      <c r="M5" s="1">
        <v>44180</v>
      </c>
      <c r="N5" t="s">
        <v>1625</v>
      </c>
      <c r="O5">
        <v>0</v>
      </c>
      <c r="P5" t="s">
        <v>50</v>
      </c>
      <c r="Q5" t="s">
        <v>49</v>
      </c>
      <c r="R5" t="s">
        <v>25</v>
      </c>
      <c r="S5" t="s">
        <v>25</v>
      </c>
      <c r="T5" t="s">
        <v>28</v>
      </c>
      <c r="U5" t="s">
        <v>48</v>
      </c>
      <c r="V5" t="s">
        <v>26</v>
      </c>
      <c r="W5">
        <v>24355</v>
      </c>
      <c r="X5">
        <v>0</v>
      </c>
      <c r="Y5">
        <v>100</v>
      </c>
      <c r="Z5" t="s">
        <v>160</v>
      </c>
      <c r="AA5">
        <v>90404000</v>
      </c>
      <c r="AB5">
        <v>99</v>
      </c>
      <c r="AC5">
        <v>99</v>
      </c>
      <c r="AD5">
        <v>99</v>
      </c>
      <c r="AE5">
        <v>99</v>
      </c>
      <c r="AF5">
        <v>99</v>
      </c>
      <c r="AG5" t="b">
        <v>0</v>
      </c>
      <c r="AI5" t="s">
        <v>29</v>
      </c>
      <c r="AJ5" t="s">
        <v>30</v>
      </c>
      <c r="AK5" t="s">
        <v>1624</v>
      </c>
    </row>
    <row r="6" spans="1:37" x14ac:dyDescent="0.35">
      <c r="A6" t="s">
        <v>1629</v>
      </c>
      <c r="B6" s="1">
        <v>44235</v>
      </c>
      <c r="C6" s="22">
        <v>9856</v>
      </c>
      <c r="E6" t="s">
        <v>256</v>
      </c>
      <c r="F6" t="s">
        <v>160</v>
      </c>
      <c r="G6">
        <v>90404000</v>
      </c>
      <c r="H6">
        <v>99</v>
      </c>
      <c r="I6" t="e">
        <v>#N/A</v>
      </c>
      <c r="J6" t="s">
        <v>30</v>
      </c>
      <c r="K6" t="s">
        <v>1630</v>
      </c>
      <c r="L6" t="s">
        <v>256</v>
      </c>
      <c r="M6" s="1">
        <v>44230</v>
      </c>
      <c r="N6" t="s">
        <v>1631</v>
      </c>
      <c r="O6">
        <v>0</v>
      </c>
      <c r="P6" t="s">
        <v>50</v>
      </c>
      <c r="Q6" t="s">
        <v>49</v>
      </c>
      <c r="R6" t="s">
        <v>25</v>
      </c>
      <c r="S6" t="s">
        <v>25</v>
      </c>
      <c r="T6" t="s">
        <v>28</v>
      </c>
      <c r="U6" t="s">
        <v>48</v>
      </c>
      <c r="V6" t="s">
        <v>26</v>
      </c>
      <c r="W6">
        <v>9856</v>
      </c>
      <c r="X6">
        <v>0</v>
      </c>
      <c r="Y6">
        <v>100</v>
      </c>
      <c r="Z6" t="s">
        <v>160</v>
      </c>
      <c r="AA6">
        <v>90404000</v>
      </c>
      <c r="AB6">
        <v>99</v>
      </c>
      <c r="AC6">
        <v>99</v>
      </c>
      <c r="AD6">
        <v>99</v>
      </c>
      <c r="AE6">
        <v>99</v>
      </c>
      <c r="AF6">
        <v>99</v>
      </c>
      <c r="AG6" t="b">
        <v>0</v>
      </c>
      <c r="AI6" t="s">
        <v>29</v>
      </c>
      <c r="AJ6" t="s">
        <v>30</v>
      </c>
      <c r="AK6" t="s">
        <v>1630</v>
      </c>
    </row>
    <row r="7" spans="1:37" x14ac:dyDescent="0.35">
      <c r="A7" t="s">
        <v>1632</v>
      </c>
      <c r="B7" s="1">
        <v>44237</v>
      </c>
      <c r="C7" s="22">
        <v>8715</v>
      </c>
      <c r="E7" t="s">
        <v>256</v>
      </c>
      <c r="F7" t="s">
        <v>160</v>
      </c>
      <c r="G7">
        <v>90404000</v>
      </c>
      <c r="H7">
        <v>99</v>
      </c>
      <c r="I7" t="e">
        <v>#N/A</v>
      </c>
      <c r="J7" t="s">
        <v>30</v>
      </c>
      <c r="K7" t="s">
        <v>1633</v>
      </c>
      <c r="L7" t="s">
        <v>256</v>
      </c>
      <c r="M7" s="1">
        <v>44216</v>
      </c>
      <c r="N7" t="s">
        <v>1634</v>
      </c>
      <c r="O7">
        <v>0</v>
      </c>
      <c r="P7" t="s">
        <v>50</v>
      </c>
      <c r="Q7" t="s">
        <v>49</v>
      </c>
      <c r="R7" t="s">
        <v>25</v>
      </c>
      <c r="S7" t="s">
        <v>25</v>
      </c>
      <c r="T7" t="s">
        <v>28</v>
      </c>
      <c r="U7" t="s">
        <v>48</v>
      </c>
      <c r="V7" t="s">
        <v>26</v>
      </c>
      <c r="W7">
        <v>8715</v>
      </c>
      <c r="X7">
        <v>0</v>
      </c>
      <c r="Y7">
        <v>100</v>
      </c>
      <c r="Z7" t="s">
        <v>160</v>
      </c>
      <c r="AA7">
        <v>90404000</v>
      </c>
      <c r="AB7">
        <v>99</v>
      </c>
      <c r="AC7">
        <v>99</v>
      </c>
      <c r="AD7">
        <v>99</v>
      </c>
      <c r="AE7">
        <v>99</v>
      </c>
      <c r="AF7">
        <v>99</v>
      </c>
      <c r="AG7" t="b">
        <v>0</v>
      </c>
      <c r="AI7" t="s">
        <v>29</v>
      </c>
      <c r="AJ7" t="s">
        <v>30</v>
      </c>
      <c r="AK7" t="s">
        <v>1633</v>
      </c>
    </row>
    <row r="8" spans="1:37" x14ac:dyDescent="0.35">
      <c r="A8" t="s">
        <v>1635</v>
      </c>
      <c r="B8" s="1">
        <v>44238</v>
      </c>
      <c r="C8" s="22">
        <v>29975</v>
      </c>
      <c r="E8" t="s">
        <v>256</v>
      </c>
      <c r="F8" t="s">
        <v>160</v>
      </c>
      <c r="G8">
        <v>90404000</v>
      </c>
      <c r="H8">
        <v>99</v>
      </c>
      <c r="I8" t="e">
        <v>#N/A</v>
      </c>
      <c r="J8" t="s">
        <v>30</v>
      </c>
      <c r="K8" t="s">
        <v>1636</v>
      </c>
      <c r="L8" t="s">
        <v>256</v>
      </c>
      <c r="M8" s="1">
        <v>44181</v>
      </c>
      <c r="N8" t="s">
        <v>1637</v>
      </c>
      <c r="O8">
        <v>0</v>
      </c>
      <c r="P8" t="s">
        <v>50</v>
      </c>
      <c r="Q8" t="s">
        <v>49</v>
      </c>
      <c r="R8" t="s">
        <v>25</v>
      </c>
      <c r="S8" t="s">
        <v>25</v>
      </c>
      <c r="T8" t="s">
        <v>28</v>
      </c>
      <c r="U8" t="s">
        <v>48</v>
      </c>
      <c r="V8" t="s">
        <v>26</v>
      </c>
      <c r="W8">
        <v>29975</v>
      </c>
      <c r="X8">
        <v>0</v>
      </c>
      <c r="Y8">
        <v>100</v>
      </c>
      <c r="Z8" t="s">
        <v>160</v>
      </c>
      <c r="AA8">
        <v>90404000</v>
      </c>
      <c r="AB8">
        <v>99</v>
      </c>
      <c r="AC8">
        <v>99</v>
      </c>
      <c r="AD8">
        <v>99</v>
      </c>
      <c r="AE8">
        <v>99</v>
      </c>
      <c r="AF8">
        <v>99</v>
      </c>
      <c r="AG8" t="b">
        <v>0</v>
      </c>
      <c r="AI8" t="s">
        <v>29</v>
      </c>
      <c r="AJ8" t="s">
        <v>30</v>
      </c>
      <c r="AK8" t="s">
        <v>1636</v>
      </c>
    </row>
    <row r="9" spans="1:37" x14ac:dyDescent="0.35">
      <c r="A9" t="s">
        <v>1654</v>
      </c>
      <c r="B9" s="1">
        <v>44260</v>
      </c>
      <c r="C9" s="22">
        <v>17427</v>
      </c>
      <c r="E9" t="s">
        <v>256</v>
      </c>
      <c r="F9" t="s">
        <v>160</v>
      </c>
      <c r="G9">
        <v>90404000</v>
      </c>
      <c r="H9">
        <v>99</v>
      </c>
      <c r="I9" t="e">
        <v>#N/A</v>
      </c>
      <c r="J9" t="s">
        <v>30</v>
      </c>
      <c r="K9" t="s">
        <v>1655</v>
      </c>
      <c r="L9" t="s">
        <v>256</v>
      </c>
      <c r="M9" s="1">
        <v>44243</v>
      </c>
      <c r="N9" t="s">
        <v>1656</v>
      </c>
      <c r="O9">
        <v>0</v>
      </c>
      <c r="P9" t="s">
        <v>50</v>
      </c>
      <c r="Q9" t="s">
        <v>49</v>
      </c>
      <c r="R9" t="s">
        <v>25</v>
      </c>
      <c r="S9" t="s">
        <v>25</v>
      </c>
      <c r="T9" t="s">
        <v>28</v>
      </c>
      <c r="U9" t="s">
        <v>48</v>
      </c>
      <c r="V9" t="s">
        <v>26</v>
      </c>
      <c r="W9">
        <v>17427</v>
      </c>
      <c r="X9">
        <v>0</v>
      </c>
      <c r="Y9">
        <v>100</v>
      </c>
      <c r="Z9" t="s">
        <v>160</v>
      </c>
      <c r="AA9">
        <v>90404000</v>
      </c>
      <c r="AB9">
        <v>99</v>
      </c>
      <c r="AC9">
        <v>99</v>
      </c>
      <c r="AD9">
        <v>99</v>
      </c>
      <c r="AE9">
        <v>99</v>
      </c>
      <c r="AF9">
        <v>99</v>
      </c>
      <c r="AG9" t="b">
        <v>0</v>
      </c>
      <c r="AI9" t="s">
        <v>29</v>
      </c>
      <c r="AJ9" t="s">
        <v>30</v>
      </c>
      <c r="AK9" t="s">
        <v>1655</v>
      </c>
    </row>
    <row r="10" spans="1:37" x14ac:dyDescent="0.35">
      <c r="A10" t="s">
        <v>1661</v>
      </c>
      <c r="B10" s="1">
        <v>44267</v>
      </c>
      <c r="C10" s="22">
        <v>12500</v>
      </c>
      <c r="E10" t="s">
        <v>256</v>
      </c>
      <c r="F10" t="s">
        <v>160</v>
      </c>
      <c r="G10">
        <v>90404000</v>
      </c>
      <c r="H10">
        <v>99</v>
      </c>
      <c r="I10" t="e">
        <v>#N/A</v>
      </c>
      <c r="J10" t="s">
        <v>30</v>
      </c>
      <c r="K10" t="s">
        <v>1662</v>
      </c>
      <c r="L10" t="s">
        <v>256</v>
      </c>
      <c r="M10" s="1">
        <v>44237</v>
      </c>
      <c r="N10" t="s">
        <v>1663</v>
      </c>
      <c r="O10">
        <v>0</v>
      </c>
      <c r="P10" t="s">
        <v>50</v>
      </c>
      <c r="Q10" t="s">
        <v>49</v>
      </c>
      <c r="R10" t="s">
        <v>25</v>
      </c>
      <c r="S10" t="s">
        <v>25</v>
      </c>
      <c r="T10" t="s">
        <v>28</v>
      </c>
      <c r="U10" t="s">
        <v>48</v>
      </c>
      <c r="V10" t="s">
        <v>26</v>
      </c>
      <c r="W10">
        <v>12500</v>
      </c>
      <c r="X10">
        <v>0</v>
      </c>
      <c r="Y10">
        <v>100</v>
      </c>
      <c r="Z10" t="s">
        <v>160</v>
      </c>
      <c r="AA10">
        <v>90404000</v>
      </c>
      <c r="AB10">
        <v>99</v>
      </c>
      <c r="AC10">
        <v>99</v>
      </c>
      <c r="AD10">
        <v>99</v>
      </c>
      <c r="AE10">
        <v>99</v>
      </c>
      <c r="AF10">
        <v>99</v>
      </c>
      <c r="AG10" t="b">
        <v>0</v>
      </c>
      <c r="AI10" t="s">
        <v>29</v>
      </c>
      <c r="AJ10" t="s">
        <v>30</v>
      </c>
      <c r="AK10" t="s">
        <v>1662</v>
      </c>
    </row>
    <row r="11" spans="1:37" x14ac:dyDescent="0.35">
      <c r="A11" t="s">
        <v>1664</v>
      </c>
      <c r="B11" s="1">
        <v>44267</v>
      </c>
      <c r="C11" s="22">
        <v>5350</v>
      </c>
      <c r="E11" t="s">
        <v>256</v>
      </c>
      <c r="F11" t="s">
        <v>160</v>
      </c>
      <c r="G11">
        <v>90404000</v>
      </c>
      <c r="H11">
        <v>99</v>
      </c>
      <c r="I11" t="e">
        <v>#N/A</v>
      </c>
      <c r="J11" t="s">
        <v>30</v>
      </c>
      <c r="K11" t="s">
        <v>1665</v>
      </c>
      <c r="L11" t="s">
        <v>256</v>
      </c>
      <c r="M11" s="1">
        <v>44237</v>
      </c>
      <c r="N11" t="s">
        <v>1666</v>
      </c>
      <c r="O11">
        <v>0</v>
      </c>
      <c r="P11" t="s">
        <v>50</v>
      </c>
      <c r="Q11" t="s">
        <v>49</v>
      </c>
      <c r="R11" t="s">
        <v>25</v>
      </c>
      <c r="S11" t="s">
        <v>25</v>
      </c>
      <c r="T11" t="s">
        <v>28</v>
      </c>
      <c r="U11" t="s">
        <v>48</v>
      </c>
      <c r="V11" t="s">
        <v>26</v>
      </c>
      <c r="W11">
        <v>5350</v>
      </c>
      <c r="X11">
        <v>0</v>
      </c>
      <c r="Y11">
        <v>100</v>
      </c>
      <c r="Z11" t="s">
        <v>160</v>
      </c>
      <c r="AA11">
        <v>90404000</v>
      </c>
      <c r="AB11">
        <v>99</v>
      </c>
      <c r="AC11">
        <v>99</v>
      </c>
      <c r="AD11">
        <v>99</v>
      </c>
      <c r="AE11">
        <v>99</v>
      </c>
      <c r="AF11">
        <v>99</v>
      </c>
      <c r="AG11" t="b">
        <v>0</v>
      </c>
      <c r="AI11" t="s">
        <v>29</v>
      </c>
      <c r="AJ11" t="s">
        <v>30</v>
      </c>
      <c r="AK11" t="s">
        <v>1665</v>
      </c>
    </row>
    <row r="12" spans="1:37" x14ac:dyDescent="0.35">
      <c r="A12" t="s">
        <v>1667</v>
      </c>
      <c r="B12" s="1">
        <v>44267</v>
      </c>
      <c r="C12" s="22">
        <v>29975</v>
      </c>
      <c r="E12" t="s">
        <v>256</v>
      </c>
      <c r="F12" t="s">
        <v>160</v>
      </c>
      <c r="G12">
        <v>90404000</v>
      </c>
      <c r="H12">
        <v>99</v>
      </c>
      <c r="I12" t="e">
        <v>#N/A</v>
      </c>
      <c r="J12" t="s">
        <v>30</v>
      </c>
      <c r="K12" t="s">
        <v>1668</v>
      </c>
      <c r="L12" t="s">
        <v>256</v>
      </c>
      <c r="M12" s="1">
        <v>44265</v>
      </c>
      <c r="N12" t="s">
        <v>1669</v>
      </c>
      <c r="O12">
        <v>0</v>
      </c>
      <c r="P12" t="s">
        <v>50</v>
      </c>
      <c r="Q12" t="s">
        <v>49</v>
      </c>
      <c r="R12" t="s">
        <v>25</v>
      </c>
      <c r="S12" t="s">
        <v>25</v>
      </c>
      <c r="T12" t="s">
        <v>28</v>
      </c>
      <c r="U12" t="s">
        <v>48</v>
      </c>
      <c r="V12" t="s">
        <v>26</v>
      </c>
      <c r="W12">
        <v>29975</v>
      </c>
      <c r="X12">
        <v>0</v>
      </c>
      <c r="Y12">
        <v>100</v>
      </c>
      <c r="Z12" t="s">
        <v>160</v>
      </c>
      <c r="AA12">
        <v>90404000</v>
      </c>
      <c r="AB12">
        <v>99</v>
      </c>
      <c r="AC12">
        <v>99</v>
      </c>
      <c r="AD12">
        <v>99</v>
      </c>
      <c r="AE12">
        <v>99</v>
      </c>
      <c r="AF12">
        <v>99</v>
      </c>
      <c r="AG12" t="b">
        <v>0</v>
      </c>
      <c r="AI12" t="s">
        <v>29</v>
      </c>
      <c r="AJ12" t="s">
        <v>30</v>
      </c>
      <c r="AK12" t="s">
        <v>1668</v>
      </c>
    </row>
    <row r="13" spans="1:37" x14ac:dyDescent="0.35">
      <c r="A13" t="s">
        <v>1670</v>
      </c>
      <c r="B13" s="1">
        <v>44270</v>
      </c>
      <c r="C13" s="22">
        <v>18939</v>
      </c>
      <c r="E13" t="s">
        <v>256</v>
      </c>
      <c r="F13" t="s">
        <v>160</v>
      </c>
      <c r="G13">
        <v>90404000</v>
      </c>
      <c r="H13">
        <v>99</v>
      </c>
      <c r="I13" t="e">
        <v>#N/A</v>
      </c>
      <c r="J13" t="s">
        <v>30</v>
      </c>
      <c r="K13" t="s">
        <v>1671</v>
      </c>
      <c r="L13" t="s">
        <v>256</v>
      </c>
      <c r="M13" s="1">
        <v>44181</v>
      </c>
      <c r="N13" t="s">
        <v>1672</v>
      </c>
      <c r="O13">
        <v>0</v>
      </c>
      <c r="P13" t="s">
        <v>50</v>
      </c>
      <c r="Q13" t="s">
        <v>49</v>
      </c>
      <c r="R13" t="s">
        <v>25</v>
      </c>
      <c r="S13" t="s">
        <v>25</v>
      </c>
      <c r="T13" t="s">
        <v>28</v>
      </c>
      <c r="U13" t="s">
        <v>48</v>
      </c>
      <c r="V13" t="s">
        <v>26</v>
      </c>
      <c r="W13">
        <v>18939</v>
      </c>
      <c r="X13">
        <v>0</v>
      </c>
      <c r="Y13">
        <v>100</v>
      </c>
      <c r="Z13" t="s">
        <v>160</v>
      </c>
      <c r="AA13">
        <v>90404000</v>
      </c>
      <c r="AB13">
        <v>99</v>
      </c>
      <c r="AC13">
        <v>99</v>
      </c>
      <c r="AD13">
        <v>99</v>
      </c>
      <c r="AE13">
        <v>99</v>
      </c>
      <c r="AF13">
        <v>99</v>
      </c>
      <c r="AG13" t="b">
        <v>0</v>
      </c>
      <c r="AI13" t="s">
        <v>29</v>
      </c>
      <c r="AJ13" t="s">
        <v>30</v>
      </c>
      <c r="AK13" t="s">
        <v>1671</v>
      </c>
    </row>
    <row r="14" spans="1:37" x14ac:dyDescent="0.35">
      <c r="A14" t="s">
        <v>1684</v>
      </c>
      <c r="B14" s="1">
        <v>44273</v>
      </c>
      <c r="C14" s="22">
        <v>174624</v>
      </c>
      <c r="E14" t="s">
        <v>256</v>
      </c>
      <c r="F14" t="s">
        <v>160</v>
      </c>
      <c r="G14">
        <v>90404000</v>
      </c>
      <c r="H14">
        <v>99</v>
      </c>
      <c r="I14" t="e">
        <v>#N/A</v>
      </c>
      <c r="J14" t="s">
        <v>30</v>
      </c>
      <c r="K14" t="s">
        <v>1685</v>
      </c>
      <c r="L14" t="s">
        <v>256</v>
      </c>
      <c r="M14" s="1">
        <v>44265</v>
      </c>
      <c r="N14" t="s">
        <v>1686</v>
      </c>
      <c r="O14">
        <v>0</v>
      </c>
      <c r="P14" t="s">
        <v>50</v>
      </c>
      <c r="Q14" t="s">
        <v>49</v>
      </c>
      <c r="R14" t="s">
        <v>25</v>
      </c>
      <c r="S14" t="s">
        <v>25</v>
      </c>
      <c r="T14" t="s">
        <v>28</v>
      </c>
      <c r="U14" t="s">
        <v>48</v>
      </c>
      <c r="V14" t="s">
        <v>26</v>
      </c>
      <c r="W14">
        <v>174624</v>
      </c>
      <c r="X14">
        <v>0</v>
      </c>
      <c r="Y14">
        <v>100</v>
      </c>
      <c r="Z14" t="s">
        <v>160</v>
      </c>
      <c r="AA14">
        <v>90404000</v>
      </c>
      <c r="AB14">
        <v>99</v>
      </c>
      <c r="AC14">
        <v>99</v>
      </c>
      <c r="AD14">
        <v>99</v>
      </c>
      <c r="AE14">
        <v>99</v>
      </c>
      <c r="AF14">
        <v>99</v>
      </c>
      <c r="AG14" t="b">
        <v>0</v>
      </c>
      <c r="AI14" t="s">
        <v>29</v>
      </c>
      <c r="AJ14" t="s">
        <v>30</v>
      </c>
      <c r="AK14" t="s">
        <v>1685</v>
      </c>
    </row>
    <row r="15" spans="1:37" x14ac:dyDescent="0.35">
      <c r="A15" t="s">
        <v>1687</v>
      </c>
      <c r="B15" s="1">
        <v>44273</v>
      </c>
      <c r="C15" s="22">
        <v>9000</v>
      </c>
      <c r="E15" t="s">
        <v>256</v>
      </c>
      <c r="F15" t="s">
        <v>160</v>
      </c>
      <c r="G15">
        <v>90404000</v>
      </c>
      <c r="H15">
        <v>99</v>
      </c>
      <c r="I15" t="e">
        <v>#N/A</v>
      </c>
      <c r="J15" t="s">
        <v>30</v>
      </c>
      <c r="K15" t="s">
        <v>1688</v>
      </c>
      <c r="L15" t="s">
        <v>256</v>
      </c>
      <c r="M15" s="1">
        <v>44271</v>
      </c>
      <c r="N15" t="s">
        <v>1689</v>
      </c>
      <c r="O15">
        <v>0</v>
      </c>
      <c r="P15" t="s">
        <v>50</v>
      </c>
      <c r="Q15" t="s">
        <v>49</v>
      </c>
      <c r="R15" t="s">
        <v>25</v>
      </c>
      <c r="S15" t="s">
        <v>25</v>
      </c>
      <c r="T15" t="s">
        <v>28</v>
      </c>
      <c r="U15" t="s">
        <v>48</v>
      </c>
      <c r="V15" t="s">
        <v>26</v>
      </c>
      <c r="W15">
        <v>9000</v>
      </c>
      <c r="X15">
        <v>0</v>
      </c>
      <c r="Y15">
        <v>100</v>
      </c>
      <c r="Z15" t="s">
        <v>160</v>
      </c>
      <c r="AA15">
        <v>90404000</v>
      </c>
      <c r="AB15">
        <v>99</v>
      </c>
      <c r="AC15">
        <v>99</v>
      </c>
      <c r="AD15">
        <v>99</v>
      </c>
      <c r="AE15">
        <v>99</v>
      </c>
      <c r="AF15">
        <v>99</v>
      </c>
      <c r="AG15" t="b">
        <v>0</v>
      </c>
      <c r="AI15" t="s">
        <v>29</v>
      </c>
      <c r="AJ15" t="s">
        <v>30</v>
      </c>
      <c r="AK15" t="s">
        <v>1688</v>
      </c>
    </row>
    <row r="16" spans="1:37" x14ac:dyDescent="0.35">
      <c r="A16" t="s">
        <v>1690</v>
      </c>
      <c r="B16" s="1">
        <v>44277</v>
      </c>
      <c r="C16" s="22">
        <v>6000</v>
      </c>
      <c r="E16" t="s">
        <v>256</v>
      </c>
      <c r="F16" t="s">
        <v>160</v>
      </c>
      <c r="G16">
        <v>90404000</v>
      </c>
      <c r="H16">
        <v>99</v>
      </c>
      <c r="I16" t="e">
        <v>#N/A</v>
      </c>
      <c r="J16" t="s">
        <v>30</v>
      </c>
      <c r="K16" t="s">
        <v>1691</v>
      </c>
      <c r="L16" t="s">
        <v>256</v>
      </c>
      <c r="M16" s="1">
        <v>44216</v>
      </c>
      <c r="N16" t="s">
        <v>1692</v>
      </c>
      <c r="O16">
        <v>0</v>
      </c>
      <c r="P16" t="s">
        <v>50</v>
      </c>
      <c r="Q16" t="s">
        <v>49</v>
      </c>
      <c r="R16" t="s">
        <v>25</v>
      </c>
      <c r="S16" t="s">
        <v>25</v>
      </c>
      <c r="T16" t="s">
        <v>28</v>
      </c>
      <c r="U16" t="s">
        <v>48</v>
      </c>
      <c r="V16" t="s">
        <v>26</v>
      </c>
      <c r="W16">
        <v>6000</v>
      </c>
      <c r="X16">
        <v>0</v>
      </c>
      <c r="Y16">
        <v>100</v>
      </c>
      <c r="Z16" t="s">
        <v>160</v>
      </c>
      <c r="AA16">
        <v>90404000</v>
      </c>
      <c r="AB16">
        <v>99</v>
      </c>
      <c r="AC16">
        <v>99</v>
      </c>
      <c r="AD16">
        <v>99</v>
      </c>
      <c r="AE16">
        <v>99</v>
      </c>
      <c r="AF16">
        <v>99</v>
      </c>
      <c r="AG16" t="b">
        <v>0</v>
      </c>
      <c r="AI16" t="s">
        <v>29</v>
      </c>
      <c r="AJ16" t="s">
        <v>30</v>
      </c>
      <c r="AK16" t="s">
        <v>1691</v>
      </c>
    </row>
    <row r="17" spans="1:37" x14ac:dyDescent="0.35">
      <c r="A17" t="s">
        <v>1695</v>
      </c>
      <c r="B17" s="1">
        <v>44287</v>
      </c>
      <c r="C17" s="22">
        <v>100000</v>
      </c>
      <c r="E17" t="s">
        <v>256</v>
      </c>
      <c r="F17" t="s">
        <v>160</v>
      </c>
      <c r="G17">
        <v>90404000</v>
      </c>
      <c r="H17">
        <v>99</v>
      </c>
      <c r="I17" t="e">
        <v>#N/A</v>
      </c>
      <c r="J17" t="s">
        <v>30</v>
      </c>
      <c r="K17" t="s">
        <v>1696</v>
      </c>
      <c r="L17" t="s">
        <v>256</v>
      </c>
      <c r="M17" s="1">
        <v>44265</v>
      </c>
      <c r="N17" t="s">
        <v>1697</v>
      </c>
      <c r="O17">
        <v>0</v>
      </c>
      <c r="P17" t="s">
        <v>50</v>
      </c>
      <c r="Q17" t="s">
        <v>49</v>
      </c>
      <c r="R17" t="s">
        <v>25</v>
      </c>
      <c r="S17" t="s">
        <v>25</v>
      </c>
      <c r="T17" t="s">
        <v>28</v>
      </c>
      <c r="U17" t="s">
        <v>48</v>
      </c>
      <c r="V17" t="s">
        <v>26</v>
      </c>
      <c r="W17">
        <v>100000</v>
      </c>
      <c r="X17">
        <v>0</v>
      </c>
      <c r="Y17">
        <v>100</v>
      </c>
      <c r="Z17" t="s">
        <v>160</v>
      </c>
      <c r="AA17">
        <v>90404000</v>
      </c>
      <c r="AB17">
        <v>99</v>
      </c>
      <c r="AC17">
        <v>99</v>
      </c>
      <c r="AD17">
        <v>99</v>
      </c>
      <c r="AE17">
        <v>99</v>
      </c>
      <c r="AF17">
        <v>99</v>
      </c>
      <c r="AG17" t="b">
        <v>0</v>
      </c>
      <c r="AI17" t="s">
        <v>29</v>
      </c>
      <c r="AJ17" t="s">
        <v>30</v>
      </c>
      <c r="AK17" t="s">
        <v>1696</v>
      </c>
    </row>
    <row r="18" spans="1:37" s="20" customFormat="1" x14ac:dyDescent="0.35">
      <c r="A18" s="20" t="s">
        <v>1698</v>
      </c>
      <c r="B18" s="23">
        <v>44288</v>
      </c>
      <c r="C18" s="21">
        <v>7745</v>
      </c>
      <c r="D18" s="21"/>
      <c r="E18" s="20" t="s">
        <v>256</v>
      </c>
      <c r="F18" s="20" t="s">
        <v>160</v>
      </c>
      <c r="G18" s="20">
        <v>90404000</v>
      </c>
      <c r="H18" s="20">
        <v>99</v>
      </c>
      <c r="I18" s="20" t="e">
        <v>#N/A</v>
      </c>
      <c r="J18" s="20" t="s">
        <v>30</v>
      </c>
      <c r="K18" s="20" t="s">
        <v>1699</v>
      </c>
      <c r="L18" s="20" t="s">
        <v>256</v>
      </c>
      <c r="M18" s="23">
        <v>44285</v>
      </c>
      <c r="N18" s="20" t="s">
        <v>1700</v>
      </c>
      <c r="O18" s="20">
        <v>0</v>
      </c>
      <c r="P18" s="20" t="s">
        <v>50</v>
      </c>
      <c r="Q18" s="20" t="s">
        <v>49</v>
      </c>
      <c r="R18" s="20" t="s">
        <v>25</v>
      </c>
      <c r="S18" s="20" t="s">
        <v>25</v>
      </c>
      <c r="T18" s="20" t="s">
        <v>28</v>
      </c>
      <c r="U18" s="20" t="s">
        <v>48</v>
      </c>
      <c r="V18" s="20" t="s">
        <v>26</v>
      </c>
      <c r="W18" s="20">
        <v>7745</v>
      </c>
      <c r="X18" s="20">
        <v>0</v>
      </c>
      <c r="Y18" s="20">
        <v>100</v>
      </c>
      <c r="Z18" s="20" t="s">
        <v>160</v>
      </c>
      <c r="AA18" s="20">
        <v>90404000</v>
      </c>
      <c r="AB18" s="20">
        <v>99</v>
      </c>
      <c r="AC18" s="20">
        <v>99</v>
      </c>
      <c r="AD18" s="20">
        <v>99</v>
      </c>
      <c r="AE18" s="20">
        <v>99</v>
      </c>
      <c r="AF18" s="20">
        <v>99</v>
      </c>
      <c r="AG18" s="20" t="b">
        <v>0</v>
      </c>
      <c r="AI18" s="20" t="s">
        <v>29</v>
      </c>
      <c r="AJ18" s="20" t="s">
        <v>30</v>
      </c>
      <c r="AK18" s="20" t="s">
        <v>1699</v>
      </c>
    </row>
    <row r="19" spans="1:37" s="20" customFormat="1" x14ac:dyDescent="0.35">
      <c r="A19" s="20" t="s">
        <v>1651</v>
      </c>
      <c r="B19" s="23">
        <v>44256</v>
      </c>
      <c r="C19" s="21"/>
      <c r="D19" s="21">
        <v>-7745</v>
      </c>
      <c r="E19" s="20" t="s">
        <v>159</v>
      </c>
      <c r="F19" s="20" t="s">
        <v>160</v>
      </c>
      <c r="G19" s="20">
        <v>10600000</v>
      </c>
      <c r="H19" s="20" t="s">
        <v>178</v>
      </c>
      <c r="I19" s="20" t="s">
        <v>965</v>
      </c>
      <c r="J19" s="20" t="s">
        <v>30</v>
      </c>
      <c r="K19" s="20" t="s">
        <v>1652</v>
      </c>
      <c r="L19" s="20" t="s">
        <v>159</v>
      </c>
      <c r="M19" s="23">
        <v>44277</v>
      </c>
      <c r="N19" s="20" t="s">
        <v>1653</v>
      </c>
      <c r="O19" s="20">
        <v>0</v>
      </c>
      <c r="Q19" s="20" t="s">
        <v>49</v>
      </c>
      <c r="R19" s="20" t="s">
        <v>27</v>
      </c>
      <c r="S19" s="20" t="s">
        <v>25</v>
      </c>
      <c r="T19" s="20" t="s">
        <v>28</v>
      </c>
      <c r="U19" s="20" t="s">
        <v>48</v>
      </c>
      <c r="V19" s="20" t="s">
        <v>26</v>
      </c>
      <c r="W19" s="20">
        <v>-7745</v>
      </c>
      <c r="X19" s="20">
        <v>0</v>
      </c>
      <c r="Y19" s="20">
        <v>100</v>
      </c>
      <c r="Z19" s="20" t="s">
        <v>160</v>
      </c>
      <c r="AA19" s="20">
        <v>10600000</v>
      </c>
      <c r="AB19" s="20" t="s">
        <v>178</v>
      </c>
      <c r="AC19" s="20">
        <v>99</v>
      </c>
      <c r="AD19" s="20">
        <v>99</v>
      </c>
      <c r="AE19" s="20">
        <v>99</v>
      </c>
      <c r="AF19" s="20">
        <v>99</v>
      </c>
      <c r="AG19" s="20" t="b">
        <v>0</v>
      </c>
      <c r="AI19" s="20" t="s">
        <v>29</v>
      </c>
      <c r="AJ19" s="20" t="s">
        <v>30</v>
      </c>
      <c r="AK19" s="20" t="s">
        <v>1652</v>
      </c>
    </row>
    <row r="20" spans="1:37" x14ac:dyDescent="0.35">
      <c r="A20" t="s">
        <v>1705</v>
      </c>
      <c r="B20" s="1">
        <v>44294</v>
      </c>
      <c r="C20" s="22">
        <v>15191</v>
      </c>
      <c r="E20" t="s">
        <v>256</v>
      </c>
      <c r="F20" t="s">
        <v>160</v>
      </c>
      <c r="G20">
        <v>90404000</v>
      </c>
      <c r="H20">
        <v>99</v>
      </c>
      <c r="I20" t="e">
        <v>#N/A</v>
      </c>
      <c r="J20" t="s">
        <v>30</v>
      </c>
      <c r="K20" t="s">
        <v>1706</v>
      </c>
      <c r="L20" t="s">
        <v>256</v>
      </c>
      <c r="M20" s="1">
        <v>44265</v>
      </c>
      <c r="N20" t="s">
        <v>1707</v>
      </c>
      <c r="O20">
        <v>0</v>
      </c>
      <c r="P20" t="s">
        <v>50</v>
      </c>
      <c r="Q20" t="s">
        <v>49</v>
      </c>
      <c r="R20" t="s">
        <v>25</v>
      </c>
      <c r="S20" t="s">
        <v>25</v>
      </c>
      <c r="T20" t="s">
        <v>28</v>
      </c>
      <c r="U20" t="s">
        <v>48</v>
      </c>
      <c r="V20" t="s">
        <v>26</v>
      </c>
      <c r="W20">
        <v>15191</v>
      </c>
      <c r="X20">
        <v>0</v>
      </c>
      <c r="Y20">
        <v>100</v>
      </c>
      <c r="Z20" t="s">
        <v>160</v>
      </c>
      <c r="AA20">
        <v>90404000</v>
      </c>
      <c r="AB20">
        <v>99</v>
      </c>
      <c r="AC20">
        <v>99</v>
      </c>
      <c r="AD20">
        <v>99</v>
      </c>
      <c r="AE20">
        <v>99</v>
      </c>
      <c r="AF20">
        <v>99</v>
      </c>
      <c r="AG20" t="b">
        <v>0</v>
      </c>
      <c r="AI20" t="s">
        <v>29</v>
      </c>
      <c r="AJ20" t="s">
        <v>30</v>
      </c>
      <c r="AK20" t="s">
        <v>1706</v>
      </c>
    </row>
    <row r="21" spans="1:37" x14ac:dyDescent="0.35">
      <c r="A21" t="s">
        <v>1712</v>
      </c>
      <c r="B21" s="1">
        <v>44308</v>
      </c>
      <c r="C21" s="22">
        <v>23808</v>
      </c>
      <c r="E21" t="s">
        <v>256</v>
      </c>
      <c r="F21" t="s">
        <v>160</v>
      </c>
      <c r="G21">
        <v>90404000</v>
      </c>
      <c r="H21">
        <v>99</v>
      </c>
      <c r="I21" t="e">
        <v>#N/A</v>
      </c>
      <c r="J21" t="s">
        <v>30</v>
      </c>
      <c r="K21" t="s">
        <v>1713</v>
      </c>
      <c r="L21" t="s">
        <v>256</v>
      </c>
      <c r="M21" s="1">
        <v>44285</v>
      </c>
      <c r="N21" t="s">
        <v>1714</v>
      </c>
      <c r="O21">
        <v>0</v>
      </c>
      <c r="P21" t="s">
        <v>50</v>
      </c>
      <c r="Q21" t="s">
        <v>49</v>
      </c>
      <c r="R21" t="s">
        <v>25</v>
      </c>
      <c r="S21" t="s">
        <v>25</v>
      </c>
      <c r="T21" t="s">
        <v>28</v>
      </c>
      <c r="U21" t="s">
        <v>48</v>
      </c>
      <c r="V21" t="s">
        <v>26</v>
      </c>
      <c r="W21">
        <v>23808</v>
      </c>
      <c r="X21">
        <v>0</v>
      </c>
      <c r="Y21">
        <v>100</v>
      </c>
      <c r="Z21" t="s">
        <v>160</v>
      </c>
      <c r="AA21">
        <v>90404000</v>
      </c>
      <c r="AB21">
        <v>99</v>
      </c>
      <c r="AC21">
        <v>99</v>
      </c>
      <c r="AD21">
        <v>99</v>
      </c>
      <c r="AE21">
        <v>99</v>
      </c>
      <c r="AF21">
        <v>99</v>
      </c>
      <c r="AG21" t="b">
        <v>0</v>
      </c>
      <c r="AI21" t="s">
        <v>29</v>
      </c>
      <c r="AJ21" t="s">
        <v>30</v>
      </c>
      <c r="AK21" t="s">
        <v>1713</v>
      </c>
    </row>
    <row r="22" spans="1:37" x14ac:dyDescent="0.35">
      <c r="A22" t="s">
        <v>1619</v>
      </c>
      <c r="B22" s="1">
        <v>44278</v>
      </c>
      <c r="C22" s="22">
        <v>75000</v>
      </c>
      <c r="E22" t="s">
        <v>159</v>
      </c>
      <c r="F22" t="s">
        <v>160</v>
      </c>
      <c r="G22">
        <v>10400000</v>
      </c>
      <c r="H22" t="s">
        <v>167</v>
      </c>
      <c r="I22" t="s">
        <v>394</v>
      </c>
      <c r="J22" t="s">
        <v>30</v>
      </c>
      <c r="K22" t="s">
        <v>1693</v>
      </c>
      <c r="L22" t="s">
        <v>159</v>
      </c>
      <c r="M22" s="1">
        <v>44279</v>
      </c>
      <c r="N22" t="s">
        <v>1694</v>
      </c>
      <c r="O22">
        <v>0</v>
      </c>
      <c r="Q22" t="s">
        <v>49</v>
      </c>
      <c r="R22" t="s">
        <v>25</v>
      </c>
      <c r="S22" t="s">
        <v>25</v>
      </c>
      <c r="T22" t="s">
        <v>28</v>
      </c>
      <c r="U22" t="s">
        <v>48</v>
      </c>
      <c r="V22" t="s">
        <v>26</v>
      </c>
      <c r="W22">
        <v>75000</v>
      </c>
      <c r="X22">
        <v>0</v>
      </c>
      <c r="Y22">
        <v>100</v>
      </c>
      <c r="Z22" t="s">
        <v>160</v>
      </c>
      <c r="AA22">
        <v>10400000</v>
      </c>
      <c r="AB22" t="s">
        <v>167</v>
      </c>
      <c r="AC22">
        <v>99</v>
      </c>
      <c r="AD22">
        <v>99</v>
      </c>
      <c r="AE22">
        <v>99</v>
      </c>
      <c r="AF22">
        <v>99</v>
      </c>
      <c r="AG22" t="b">
        <v>0</v>
      </c>
      <c r="AI22" t="s">
        <v>29</v>
      </c>
      <c r="AJ22" t="s">
        <v>30</v>
      </c>
      <c r="AK22" t="s">
        <v>1693</v>
      </c>
    </row>
    <row r="23" spans="1:37" s="96" customFormat="1" x14ac:dyDescent="0.35">
      <c r="B23" s="97"/>
      <c r="C23" s="85"/>
      <c r="D23" s="85"/>
      <c r="M23" s="97"/>
    </row>
    <row r="24" spans="1:37" s="144" customFormat="1" x14ac:dyDescent="0.35">
      <c r="A24" s="144" t="s">
        <v>1638</v>
      </c>
      <c r="B24" s="145">
        <v>44243</v>
      </c>
      <c r="C24" s="146"/>
      <c r="D24" s="146">
        <v>-24480</v>
      </c>
      <c r="E24" s="144" t="s">
        <v>159</v>
      </c>
      <c r="F24" s="144" t="s">
        <v>160</v>
      </c>
      <c r="G24" s="144">
        <v>10500000</v>
      </c>
      <c r="H24" s="144" t="s">
        <v>189</v>
      </c>
      <c r="I24" s="144" t="s">
        <v>651</v>
      </c>
      <c r="J24" s="144" t="s">
        <v>30</v>
      </c>
      <c r="K24" s="144" t="s">
        <v>1639</v>
      </c>
      <c r="L24" s="144" t="s">
        <v>159</v>
      </c>
      <c r="M24" s="145">
        <v>44260</v>
      </c>
      <c r="N24" s="144" t="s">
        <v>1640</v>
      </c>
      <c r="O24" s="144">
        <v>0</v>
      </c>
      <c r="Q24" s="144" t="s">
        <v>49</v>
      </c>
      <c r="R24" s="144" t="s">
        <v>27</v>
      </c>
      <c r="S24" s="144" t="s">
        <v>25</v>
      </c>
      <c r="T24" s="144" t="s">
        <v>28</v>
      </c>
      <c r="U24" s="144" t="s">
        <v>48</v>
      </c>
      <c r="V24" s="144" t="s">
        <v>26</v>
      </c>
      <c r="W24" s="144">
        <v>-24480</v>
      </c>
      <c r="X24" s="144">
        <v>0</v>
      </c>
      <c r="Y24" s="144">
        <v>100</v>
      </c>
      <c r="Z24" s="144" t="s">
        <v>160</v>
      </c>
      <c r="AA24" s="144">
        <v>10500000</v>
      </c>
      <c r="AB24" s="144" t="s">
        <v>189</v>
      </c>
      <c r="AC24" s="144">
        <v>99</v>
      </c>
      <c r="AD24" s="144">
        <v>99</v>
      </c>
      <c r="AE24" s="144">
        <v>99</v>
      </c>
      <c r="AF24" s="144">
        <v>99</v>
      </c>
      <c r="AG24" s="144" t="b">
        <v>0</v>
      </c>
      <c r="AI24" s="144" t="s">
        <v>29</v>
      </c>
      <c r="AJ24" s="144" t="s">
        <v>30</v>
      </c>
      <c r="AK24" s="144" t="s">
        <v>1639</v>
      </c>
    </row>
    <row r="25" spans="1:37" s="144" customFormat="1" x14ac:dyDescent="0.35">
      <c r="A25" s="144" t="s">
        <v>1647</v>
      </c>
      <c r="B25" s="145">
        <v>44252</v>
      </c>
      <c r="C25" s="146"/>
      <c r="D25" s="146">
        <v>-80250</v>
      </c>
      <c r="E25" s="144" t="s">
        <v>159</v>
      </c>
      <c r="F25" s="144" t="s">
        <v>160</v>
      </c>
      <c r="G25" s="144">
        <v>10600000</v>
      </c>
      <c r="H25" s="144" t="s">
        <v>1648</v>
      </c>
      <c r="I25" s="144" t="e">
        <v>#N/A</v>
      </c>
      <c r="J25" s="144" t="s">
        <v>30</v>
      </c>
      <c r="K25" s="144" t="s">
        <v>1649</v>
      </c>
      <c r="L25" s="144" t="s">
        <v>159</v>
      </c>
      <c r="M25" s="145">
        <v>44260</v>
      </c>
      <c r="N25" s="144" t="s">
        <v>1650</v>
      </c>
      <c r="O25" s="144">
        <v>0</v>
      </c>
      <c r="Q25" s="144" t="s">
        <v>49</v>
      </c>
      <c r="R25" s="144" t="s">
        <v>27</v>
      </c>
      <c r="S25" s="144" t="s">
        <v>25</v>
      </c>
      <c r="T25" s="144" t="s">
        <v>28</v>
      </c>
      <c r="U25" s="144" t="s">
        <v>48</v>
      </c>
      <c r="V25" s="144" t="s">
        <v>26</v>
      </c>
      <c r="W25" s="144">
        <v>-80250</v>
      </c>
      <c r="X25" s="144">
        <v>0</v>
      </c>
      <c r="Y25" s="144">
        <v>100</v>
      </c>
      <c r="Z25" s="144" t="s">
        <v>160</v>
      </c>
      <c r="AA25" s="144">
        <v>10600000</v>
      </c>
      <c r="AB25" s="144" t="s">
        <v>1648</v>
      </c>
      <c r="AC25" s="144">
        <v>99</v>
      </c>
      <c r="AD25" s="144">
        <v>99</v>
      </c>
      <c r="AE25" s="144">
        <v>99</v>
      </c>
      <c r="AF25" s="144">
        <v>99</v>
      </c>
      <c r="AG25" s="144" t="b">
        <v>0</v>
      </c>
      <c r="AI25" s="144" t="s">
        <v>29</v>
      </c>
      <c r="AJ25" s="144" t="s">
        <v>30</v>
      </c>
      <c r="AK25" s="144" t="s">
        <v>1649</v>
      </c>
    </row>
    <row r="26" spans="1:37" x14ac:dyDescent="0.35">
      <c r="A26" t="s">
        <v>1715</v>
      </c>
      <c r="B26" s="1">
        <v>44309</v>
      </c>
      <c r="D26" s="22">
        <v>-76440</v>
      </c>
      <c r="E26" t="s">
        <v>159</v>
      </c>
      <c r="F26" t="s">
        <v>160</v>
      </c>
      <c r="G26">
        <v>11500000</v>
      </c>
      <c r="H26" t="s">
        <v>1716</v>
      </c>
      <c r="I26" t="s">
        <v>1735</v>
      </c>
      <c r="J26" t="s">
        <v>30</v>
      </c>
      <c r="K26" t="s">
        <v>1717</v>
      </c>
      <c r="L26" t="s">
        <v>159</v>
      </c>
      <c r="M26" s="1">
        <v>44322</v>
      </c>
      <c r="N26" t="s">
        <v>1718</v>
      </c>
      <c r="O26">
        <v>0</v>
      </c>
      <c r="Q26" t="s">
        <v>49</v>
      </c>
      <c r="R26" t="s">
        <v>27</v>
      </c>
      <c r="S26" t="s">
        <v>25</v>
      </c>
      <c r="T26" t="s">
        <v>28</v>
      </c>
      <c r="U26" t="s">
        <v>48</v>
      </c>
      <c r="V26" t="s">
        <v>26</v>
      </c>
      <c r="W26">
        <v>-76440</v>
      </c>
      <c r="X26">
        <v>0</v>
      </c>
      <c r="Y26">
        <v>100</v>
      </c>
      <c r="Z26" t="s">
        <v>160</v>
      </c>
      <c r="AA26">
        <v>11500000</v>
      </c>
      <c r="AB26" t="s">
        <v>1716</v>
      </c>
      <c r="AC26">
        <v>99</v>
      </c>
      <c r="AD26">
        <v>99</v>
      </c>
      <c r="AE26">
        <v>99</v>
      </c>
      <c r="AF26">
        <v>99</v>
      </c>
      <c r="AG26" t="b">
        <v>0</v>
      </c>
      <c r="AI26" t="s">
        <v>29</v>
      </c>
      <c r="AJ26" t="s">
        <v>30</v>
      </c>
      <c r="AK26" t="s">
        <v>1717</v>
      </c>
    </row>
    <row r="27" spans="1:37" x14ac:dyDescent="0.35">
      <c r="A27" t="s">
        <v>1723</v>
      </c>
      <c r="B27" s="1">
        <v>44340</v>
      </c>
      <c r="D27" s="22">
        <v>-15000</v>
      </c>
      <c r="E27" t="s">
        <v>159</v>
      </c>
      <c r="F27" t="s">
        <v>160</v>
      </c>
      <c r="G27">
        <v>11500000</v>
      </c>
      <c r="H27" t="s">
        <v>205</v>
      </c>
      <c r="I27" t="s">
        <v>759</v>
      </c>
      <c r="J27" t="s">
        <v>30</v>
      </c>
      <c r="K27" t="s">
        <v>1724</v>
      </c>
      <c r="L27" t="s">
        <v>159</v>
      </c>
      <c r="M27" s="1">
        <v>44354</v>
      </c>
      <c r="N27" t="s">
        <v>1725</v>
      </c>
      <c r="O27">
        <v>0</v>
      </c>
      <c r="Q27" t="s">
        <v>49</v>
      </c>
      <c r="R27" t="s">
        <v>27</v>
      </c>
      <c r="S27" t="s">
        <v>25</v>
      </c>
      <c r="T27" t="s">
        <v>28</v>
      </c>
      <c r="U27" t="s">
        <v>48</v>
      </c>
      <c r="V27" t="s">
        <v>26</v>
      </c>
      <c r="W27">
        <v>-15000</v>
      </c>
      <c r="X27">
        <v>0</v>
      </c>
      <c r="Y27">
        <v>100</v>
      </c>
      <c r="Z27" t="s">
        <v>160</v>
      </c>
      <c r="AA27">
        <v>11500000</v>
      </c>
      <c r="AB27" t="s">
        <v>205</v>
      </c>
      <c r="AC27">
        <v>99</v>
      </c>
      <c r="AD27">
        <v>99</v>
      </c>
      <c r="AE27">
        <v>99</v>
      </c>
      <c r="AF27">
        <v>99</v>
      </c>
      <c r="AG27" t="b">
        <v>0</v>
      </c>
      <c r="AI27" t="s">
        <v>29</v>
      </c>
      <c r="AJ27" t="s">
        <v>30</v>
      </c>
      <c r="AK27" t="s">
        <v>1724</v>
      </c>
    </row>
    <row r="28" spans="1:37" s="141" customFormat="1" x14ac:dyDescent="0.35">
      <c r="A28" s="141" t="s">
        <v>1626</v>
      </c>
      <c r="B28" s="142">
        <v>44229</v>
      </c>
      <c r="C28" s="143"/>
      <c r="D28" s="143">
        <v>-83100</v>
      </c>
      <c r="E28" s="141" t="s">
        <v>159</v>
      </c>
      <c r="F28" s="141" t="s">
        <v>160</v>
      </c>
      <c r="G28" s="141">
        <v>90404000</v>
      </c>
      <c r="H28" s="141" t="s">
        <v>300</v>
      </c>
      <c r="I28" s="141" t="s">
        <v>981</v>
      </c>
      <c r="J28" s="141" t="s">
        <v>30</v>
      </c>
      <c r="K28" s="141" t="s">
        <v>1627</v>
      </c>
      <c r="L28" s="141" t="s">
        <v>159</v>
      </c>
      <c r="M28" s="142">
        <v>44245</v>
      </c>
      <c r="N28" s="141" t="s">
        <v>1628</v>
      </c>
      <c r="O28" s="141">
        <v>0</v>
      </c>
      <c r="Q28" s="141" t="s">
        <v>49</v>
      </c>
      <c r="R28" s="141" t="s">
        <v>27</v>
      </c>
      <c r="S28" s="141" t="s">
        <v>25</v>
      </c>
      <c r="T28" s="141" t="s">
        <v>28</v>
      </c>
      <c r="U28" s="141" t="s">
        <v>48</v>
      </c>
      <c r="V28" s="141" t="s">
        <v>26</v>
      </c>
      <c r="W28" s="141">
        <v>-83100</v>
      </c>
      <c r="X28" s="141">
        <v>0</v>
      </c>
      <c r="Y28" s="141">
        <v>100</v>
      </c>
      <c r="Z28" s="141" t="s">
        <v>160</v>
      </c>
      <c r="AA28" s="141">
        <v>90404000</v>
      </c>
      <c r="AB28" s="141" t="s">
        <v>300</v>
      </c>
      <c r="AC28" s="141">
        <v>99</v>
      </c>
      <c r="AD28" s="141">
        <v>99</v>
      </c>
      <c r="AE28" s="141">
        <v>99</v>
      </c>
      <c r="AF28" s="141">
        <v>99</v>
      </c>
      <c r="AG28" s="141" t="b">
        <v>0</v>
      </c>
      <c r="AI28" s="141" t="s">
        <v>29</v>
      </c>
      <c r="AJ28" s="141" t="s">
        <v>30</v>
      </c>
      <c r="AK28" s="141" t="s">
        <v>1627</v>
      </c>
    </row>
    <row r="29" spans="1:37" s="141" customFormat="1" x14ac:dyDescent="0.35">
      <c r="A29" s="141" t="s">
        <v>1641</v>
      </c>
      <c r="B29" s="142">
        <v>44244</v>
      </c>
      <c r="C29" s="143"/>
      <c r="D29" s="143">
        <v>-5120</v>
      </c>
      <c r="E29" s="141" t="s">
        <v>159</v>
      </c>
      <c r="F29" s="141" t="s">
        <v>160</v>
      </c>
      <c r="G29" s="141">
        <v>90404000</v>
      </c>
      <c r="H29" s="141" t="s">
        <v>216</v>
      </c>
      <c r="I29" s="141" t="s">
        <v>963</v>
      </c>
      <c r="J29" s="141" t="s">
        <v>30</v>
      </c>
      <c r="K29" s="141" t="s">
        <v>1642</v>
      </c>
      <c r="L29" s="141" t="s">
        <v>159</v>
      </c>
      <c r="M29" s="142">
        <v>44252</v>
      </c>
      <c r="N29" s="141" t="s">
        <v>1643</v>
      </c>
      <c r="O29" s="141">
        <v>0</v>
      </c>
      <c r="Q29" s="141" t="s">
        <v>49</v>
      </c>
      <c r="R29" s="141" t="s">
        <v>27</v>
      </c>
      <c r="S29" s="141" t="s">
        <v>25</v>
      </c>
      <c r="T29" s="141" t="s">
        <v>28</v>
      </c>
      <c r="U29" s="141" t="s">
        <v>48</v>
      </c>
      <c r="V29" s="141" t="s">
        <v>26</v>
      </c>
      <c r="W29" s="141">
        <v>-5120</v>
      </c>
      <c r="X29" s="141">
        <v>0</v>
      </c>
      <c r="Y29" s="141">
        <v>100</v>
      </c>
      <c r="Z29" s="141" t="s">
        <v>160</v>
      </c>
      <c r="AA29" s="141">
        <v>90404000</v>
      </c>
      <c r="AB29" s="141" t="s">
        <v>216</v>
      </c>
      <c r="AC29" s="141">
        <v>99</v>
      </c>
      <c r="AD29" s="141">
        <v>99</v>
      </c>
      <c r="AE29" s="141">
        <v>99</v>
      </c>
      <c r="AF29" s="141">
        <v>99</v>
      </c>
      <c r="AG29" s="141" t="b">
        <v>0</v>
      </c>
      <c r="AI29" s="141" t="s">
        <v>29</v>
      </c>
      <c r="AJ29" s="141" t="s">
        <v>30</v>
      </c>
      <c r="AK29" s="141" t="s">
        <v>1642</v>
      </c>
    </row>
    <row r="30" spans="1:37" s="141" customFormat="1" x14ac:dyDescent="0.35">
      <c r="A30" s="141" t="s">
        <v>1644</v>
      </c>
      <c r="B30" s="142">
        <v>44251</v>
      </c>
      <c r="C30" s="143"/>
      <c r="D30" s="143">
        <v>-24295</v>
      </c>
      <c r="E30" s="141" t="s">
        <v>159</v>
      </c>
      <c r="F30" s="141" t="s">
        <v>160</v>
      </c>
      <c r="G30" s="141">
        <v>90404000</v>
      </c>
      <c r="H30" s="141" t="s">
        <v>176</v>
      </c>
      <c r="I30" s="141" t="s">
        <v>915</v>
      </c>
      <c r="J30" s="141" t="s">
        <v>30</v>
      </c>
      <c r="K30" s="141" t="s">
        <v>1645</v>
      </c>
      <c r="L30" s="141" t="s">
        <v>159</v>
      </c>
      <c r="M30" s="142">
        <v>44260</v>
      </c>
      <c r="N30" s="141" t="s">
        <v>1646</v>
      </c>
      <c r="O30" s="141">
        <v>0</v>
      </c>
      <c r="Q30" s="141" t="s">
        <v>49</v>
      </c>
      <c r="R30" s="141" t="s">
        <v>27</v>
      </c>
      <c r="S30" s="141" t="s">
        <v>25</v>
      </c>
      <c r="T30" s="141" t="s">
        <v>28</v>
      </c>
      <c r="U30" s="141" t="s">
        <v>48</v>
      </c>
      <c r="V30" s="141" t="s">
        <v>26</v>
      </c>
      <c r="W30" s="141">
        <v>-24295</v>
      </c>
      <c r="X30" s="141">
        <v>0</v>
      </c>
      <c r="Y30" s="141">
        <v>100</v>
      </c>
      <c r="Z30" s="141" t="s">
        <v>160</v>
      </c>
      <c r="AA30" s="141">
        <v>90404000</v>
      </c>
      <c r="AB30" s="141" t="s">
        <v>176</v>
      </c>
      <c r="AC30" s="141">
        <v>99</v>
      </c>
      <c r="AD30" s="141">
        <v>99</v>
      </c>
      <c r="AE30" s="141">
        <v>99</v>
      </c>
      <c r="AF30" s="141">
        <v>99</v>
      </c>
      <c r="AG30" s="141" t="b">
        <v>0</v>
      </c>
      <c r="AI30" s="141" t="s">
        <v>29</v>
      </c>
      <c r="AJ30" s="141" t="s">
        <v>30</v>
      </c>
      <c r="AK30" s="141" t="s">
        <v>1645</v>
      </c>
    </row>
    <row r="31" spans="1:37" s="141" customFormat="1" x14ac:dyDescent="0.35">
      <c r="A31" s="141" t="s">
        <v>1657</v>
      </c>
      <c r="B31" s="142">
        <v>44264</v>
      </c>
      <c r="C31" s="143"/>
      <c r="D31" s="143">
        <v>-21867</v>
      </c>
      <c r="E31" s="141" t="s">
        <v>159</v>
      </c>
      <c r="F31" s="141" t="s">
        <v>160</v>
      </c>
      <c r="G31" s="141">
        <v>90404000</v>
      </c>
      <c r="H31" s="141" t="s">
        <v>1658</v>
      </c>
      <c r="I31" s="141" t="s">
        <v>1730</v>
      </c>
      <c r="J31" s="141" t="s">
        <v>30</v>
      </c>
      <c r="K31" s="141" t="s">
        <v>1659</v>
      </c>
      <c r="L31" s="141" t="s">
        <v>159</v>
      </c>
      <c r="M31" s="142">
        <v>44277</v>
      </c>
      <c r="N31" s="141" t="s">
        <v>1660</v>
      </c>
      <c r="O31" s="141">
        <v>0</v>
      </c>
      <c r="Q31" s="141" t="s">
        <v>49</v>
      </c>
      <c r="R31" s="141" t="s">
        <v>27</v>
      </c>
      <c r="S31" s="141" t="s">
        <v>25</v>
      </c>
      <c r="T31" s="141" t="s">
        <v>28</v>
      </c>
      <c r="U31" s="141" t="s">
        <v>48</v>
      </c>
      <c r="V31" s="141" t="s">
        <v>26</v>
      </c>
      <c r="W31" s="141">
        <v>-21867</v>
      </c>
      <c r="X31" s="141">
        <v>0</v>
      </c>
      <c r="Y31" s="141">
        <v>100</v>
      </c>
      <c r="Z31" s="141" t="s">
        <v>160</v>
      </c>
      <c r="AA31" s="141">
        <v>90404000</v>
      </c>
      <c r="AB31" s="141" t="s">
        <v>1658</v>
      </c>
      <c r="AC31" s="141">
        <v>99</v>
      </c>
      <c r="AD31" s="141">
        <v>99</v>
      </c>
      <c r="AE31" s="141">
        <v>99</v>
      </c>
      <c r="AF31" s="141">
        <v>99</v>
      </c>
      <c r="AG31" s="141" t="b">
        <v>0</v>
      </c>
      <c r="AI31" s="141" t="s">
        <v>29</v>
      </c>
      <c r="AJ31" s="141" t="s">
        <v>30</v>
      </c>
      <c r="AK31" s="141" t="s">
        <v>1659</v>
      </c>
    </row>
    <row r="32" spans="1:37" s="141" customFormat="1" x14ac:dyDescent="0.35">
      <c r="A32" s="141" t="s">
        <v>1673</v>
      </c>
      <c r="B32" s="142">
        <v>44271</v>
      </c>
      <c r="C32" s="143"/>
      <c r="D32" s="143">
        <v>-24754</v>
      </c>
      <c r="E32" s="141" t="s">
        <v>159</v>
      </c>
      <c r="F32" s="141" t="s">
        <v>160</v>
      </c>
      <c r="G32" s="141">
        <v>90404000</v>
      </c>
      <c r="H32" s="141" t="s">
        <v>1674</v>
      </c>
      <c r="I32" s="141" t="s">
        <v>1731</v>
      </c>
      <c r="J32" s="141" t="s">
        <v>30</v>
      </c>
      <c r="K32" s="141" t="s">
        <v>1675</v>
      </c>
      <c r="L32" s="141" t="s">
        <v>159</v>
      </c>
      <c r="M32" s="142">
        <v>44277</v>
      </c>
      <c r="N32" s="141" t="s">
        <v>1676</v>
      </c>
      <c r="O32" s="141">
        <v>0</v>
      </c>
      <c r="Q32" s="141" t="s">
        <v>49</v>
      </c>
      <c r="R32" s="141" t="s">
        <v>27</v>
      </c>
      <c r="S32" s="141" t="s">
        <v>25</v>
      </c>
      <c r="T32" s="141" t="s">
        <v>28</v>
      </c>
      <c r="U32" s="141" t="s">
        <v>48</v>
      </c>
      <c r="V32" s="141" t="s">
        <v>26</v>
      </c>
      <c r="W32" s="141">
        <v>-24754</v>
      </c>
      <c r="X32" s="141">
        <v>0</v>
      </c>
      <c r="Y32" s="141">
        <v>100</v>
      </c>
      <c r="Z32" s="141" t="s">
        <v>160</v>
      </c>
      <c r="AA32" s="141">
        <v>90404000</v>
      </c>
      <c r="AB32" s="141" t="s">
        <v>1674</v>
      </c>
      <c r="AC32" s="141">
        <v>99</v>
      </c>
      <c r="AD32" s="141">
        <v>99</v>
      </c>
      <c r="AE32" s="141">
        <v>99</v>
      </c>
      <c r="AF32" s="141">
        <v>99</v>
      </c>
      <c r="AG32" s="141" t="b">
        <v>0</v>
      </c>
      <c r="AI32" s="141" t="s">
        <v>29</v>
      </c>
      <c r="AJ32" s="141" t="s">
        <v>30</v>
      </c>
      <c r="AK32" s="141" t="s">
        <v>1675</v>
      </c>
    </row>
    <row r="33" spans="1:37" s="141" customFormat="1" x14ac:dyDescent="0.35">
      <c r="A33" s="141" t="s">
        <v>1677</v>
      </c>
      <c r="B33" s="142">
        <v>44272</v>
      </c>
      <c r="C33" s="143"/>
      <c r="D33" s="143">
        <v>-24422</v>
      </c>
      <c r="E33" s="141" t="s">
        <v>159</v>
      </c>
      <c r="F33" s="141" t="s">
        <v>160</v>
      </c>
      <c r="G33" s="141">
        <v>90404000</v>
      </c>
      <c r="H33" s="141" t="s">
        <v>1678</v>
      </c>
      <c r="I33" s="141" t="s">
        <v>1732</v>
      </c>
      <c r="J33" s="141" t="s">
        <v>30</v>
      </c>
      <c r="K33" s="141" t="s">
        <v>1679</v>
      </c>
      <c r="L33" s="141" t="s">
        <v>159</v>
      </c>
      <c r="M33" s="142">
        <v>44277</v>
      </c>
      <c r="N33" s="141" t="s">
        <v>1680</v>
      </c>
      <c r="O33" s="141">
        <v>0</v>
      </c>
      <c r="Q33" s="141" t="s">
        <v>49</v>
      </c>
      <c r="R33" s="141" t="s">
        <v>27</v>
      </c>
      <c r="S33" s="141" t="s">
        <v>25</v>
      </c>
      <c r="T33" s="141" t="s">
        <v>28</v>
      </c>
      <c r="U33" s="141" t="s">
        <v>48</v>
      </c>
      <c r="V33" s="141" t="s">
        <v>26</v>
      </c>
      <c r="W33" s="141">
        <v>-24422</v>
      </c>
      <c r="X33" s="141">
        <v>0</v>
      </c>
      <c r="Y33" s="141">
        <v>100</v>
      </c>
      <c r="Z33" s="141" t="s">
        <v>160</v>
      </c>
      <c r="AA33" s="141">
        <v>90404000</v>
      </c>
      <c r="AB33" s="141" t="s">
        <v>1678</v>
      </c>
      <c r="AC33" s="141">
        <v>99</v>
      </c>
      <c r="AD33" s="141">
        <v>99</v>
      </c>
      <c r="AE33" s="141">
        <v>99</v>
      </c>
      <c r="AF33" s="141">
        <v>99</v>
      </c>
      <c r="AG33" s="141" t="b">
        <v>0</v>
      </c>
      <c r="AI33" s="141" t="s">
        <v>29</v>
      </c>
      <c r="AJ33" s="141" t="s">
        <v>30</v>
      </c>
      <c r="AK33" s="141" t="s">
        <v>1679</v>
      </c>
    </row>
    <row r="34" spans="1:37" s="141" customFormat="1" x14ac:dyDescent="0.35">
      <c r="A34" s="141" t="s">
        <v>1681</v>
      </c>
      <c r="B34" s="142">
        <v>44273</v>
      </c>
      <c r="C34" s="143"/>
      <c r="D34" s="143">
        <v>-12439</v>
      </c>
      <c r="E34" s="141" t="s">
        <v>159</v>
      </c>
      <c r="F34" s="141" t="s">
        <v>160</v>
      </c>
      <c r="G34" s="141">
        <v>90404000</v>
      </c>
      <c r="H34" s="141" t="s">
        <v>35</v>
      </c>
      <c r="I34" s="141" t="s">
        <v>410</v>
      </c>
      <c r="J34" s="141" t="s">
        <v>30</v>
      </c>
      <c r="K34" s="141" t="s">
        <v>1682</v>
      </c>
      <c r="L34" s="141" t="s">
        <v>159</v>
      </c>
      <c r="M34" s="142">
        <v>44278</v>
      </c>
      <c r="N34" s="141" t="s">
        <v>1683</v>
      </c>
      <c r="O34" s="141">
        <v>0</v>
      </c>
      <c r="Q34" s="141" t="s">
        <v>49</v>
      </c>
      <c r="R34" s="141" t="s">
        <v>27</v>
      </c>
      <c r="S34" s="141" t="s">
        <v>25</v>
      </c>
      <c r="T34" s="141" t="s">
        <v>28</v>
      </c>
      <c r="U34" s="141" t="s">
        <v>48</v>
      </c>
      <c r="V34" s="141" t="s">
        <v>26</v>
      </c>
      <c r="W34" s="141">
        <v>-12439</v>
      </c>
      <c r="X34" s="141">
        <v>0</v>
      </c>
      <c r="Y34" s="141">
        <v>100</v>
      </c>
      <c r="Z34" s="141" t="s">
        <v>160</v>
      </c>
      <c r="AA34" s="141">
        <v>90404000</v>
      </c>
      <c r="AB34" s="141" t="s">
        <v>35</v>
      </c>
      <c r="AC34" s="141">
        <v>99</v>
      </c>
      <c r="AD34" s="141">
        <v>99</v>
      </c>
      <c r="AE34" s="141">
        <v>99</v>
      </c>
      <c r="AF34" s="141">
        <v>99</v>
      </c>
      <c r="AG34" s="141" t="b">
        <v>0</v>
      </c>
      <c r="AI34" s="141" t="s">
        <v>29</v>
      </c>
      <c r="AJ34" s="141" t="s">
        <v>30</v>
      </c>
      <c r="AK34" s="141" t="s">
        <v>1682</v>
      </c>
    </row>
    <row r="35" spans="1:37" s="141" customFormat="1" x14ac:dyDescent="0.35">
      <c r="A35" s="141" t="s">
        <v>1701</v>
      </c>
      <c r="B35" s="142">
        <v>44293</v>
      </c>
      <c r="C35" s="143"/>
      <c r="D35" s="143">
        <v>-23594</v>
      </c>
      <c r="E35" s="141" t="s">
        <v>159</v>
      </c>
      <c r="F35" s="141" t="s">
        <v>160</v>
      </c>
      <c r="G35" s="141">
        <v>90404000</v>
      </c>
      <c r="H35" s="141" t="s">
        <v>1702</v>
      </c>
      <c r="I35" s="141" t="s">
        <v>1733</v>
      </c>
      <c r="J35" s="141" t="s">
        <v>30</v>
      </c>
      <c r="K35" s="141" t="s">
        <v>1703</v>
      </c>
      <c r="L35" s="141" t="s">
        <v>159</v>
      </c>
      <c r="M35" s="142">
        <v>44313</v>
      </c>
      <c r="N35" s="141" t="s">
        <v>1704</v>
      </c>
      <c r="O35" s="141">
        <v>0</v>
      </c>
      <c r="Q35" s="141" t="s">
        <v>49</v>
      </c>
      <c r="R35" s="141" t="s">
        <v>27</v>
      </c>
      <c r="S35" s="141" t="s">
        <v>25</v>
      </c>
      <c r="T35" s="141" t="s">
        <v>28</v>
      </c>
      <c r="U35" s="141" t="s">
        <v>48</v>
      </c>
      <c r="V35" s="141" t="s">
        <v>26</v>
      </c>
      <c r="W35" s="141">
        <v>-23594</v>
      </c>
      <c r="X35" s="141">
        <v>0</v>
      </c>
      <c r="Y35" s="141">
        <v>100</v>
      </c>
      <c r="Z35" s="141" t="s">
        <v>160</v>
      </c>
      <c r="AA35" s="141">
        <v>90404000</v>
      </c>
      <c r="AB35" s="141" t="s">
        <v>1702</v>
      </c>
      <c r="AC35" s="141">
        <v>99</v>
      </c>
      <c r="AD35" s="141">
        <v>99</v>
      </c>
      <c r="AE35" s="141">
        <v>99</v>
      </c>
      <c r="AF35" s="141">
        <v>99</v>
      </c>
      <c r="AG35" s="141" t="b">
        <v>0</v>
      </c>
      <c r="AI35" s="141" t="s">
        <v>29</v>
      </c>
      <c r="AJ35" s="141" t="s">
        <v>30</v>
      </c>
      <c r="AK35" s="141" t="s">
        <v>1703</v>
      </c>
    </row>
    <row r="36" spans="1:37" s="141" customFormat="1" x14ac:dyDescent="0.35">
      <c r="A36" s="141" t="s">
        <v>1708</v>
      </c>
      <c r="B36" s="142">
        <v>44308</v>
      </c>
      <c r="C36" s="143"/>
      <c r="D36" s="143">
        <v>-40000</v>
      </c>
      <c r="E36" s="141" t="s">
        <v>159</v>
      </c>
      <c r="F36" s="141" t="s">
        <v>160</v>
      </c>
      <c r="G36" s="141">
        <v>90404000</v>
      </c>
      <c r="H36" s="141" t="s">
        <v>1709</v>
      </c>
      <c r="I36" s="141" t="s">
        <v>1734</v>
      </c>
      <c r="J36" s="141" t="s">
        <v>30</v>
      </c>
      <c r="K36" s="141" t="s">
        <v>1710</v>
      </c>
      <c r="L36" s="141" t="s">
        <v>159</v>
      </c>
      <c r="M36" s="142">
        <v>44313</v>
      </c>
      <c r="N36" s="141" t="s">
        <v>1711</v>
      </c>
      <c r="O36" s="141">
        <v>0</v>
      </c>
      <c r="Q36" s="141" t="s">
        <v>49</v>
      </c>
      <c r="R36" s="141" t="s">
        <v>27</v>
      </c>
      <c r="S36" s="141" t="s">
        <v>25</v>
      </c>
      <c r="T36" s="141" t="s">
        <v>28</v>
      </c>
      <c r="U36" s="141" t="s">
        <v>48</v>
      </c>
      <c r="V36" s="141" t="s">
        <v>26</v>
      </c>
      <c r="W36" s="141">
        <v>-40000</v>
      </c>
      <c r="X36" s="141">
        <v>0</v>
      </c>
      <c r="Y36" s="141">
        <v>100</v>
      </c>
      <c r="Z36" s="141" t="s">
        <v>160</v>
      </c>
      <c r="AA36" s="141">
        <v>90404000</v>
      </c>
      <c r="AB36" s="141" t="s">
        <v>1709</v>
      </c>
      <c r="AC36" s="141">
        <v>99</v>
      </c>
      <c r="AD36" s="141">
        <v>99</v>
      </c>
      <c r="AE36" s="141">
        <v>99</v>
      </c>
      <c r="AF36" s="141">
        <v>99</v>
      </c>
      <c r="AG36" s="141" t="b">
        <v>0</v>
      </c>
      <c r="AI36" s="141" t="s">
        <v>29</v>
      </c>
      <c r="AJ36" s="141" t="s">
        <v>30</v>
      </c>
      <c r="AK36" s="141" t="s">
        <v>1710</v>
      </c>
    </row>
    <row r="37" spans="1:37" s="141" customFormat="1" x14ac:dyDescent="0.35">
      <c r="A37" s="141" t="s">
        <v>1719</v>
      </c>
      <c r="B37" s="142">
        <v>44333</v>
      </c>
      <c r="C37" s="143"/>
      <c r="D37" s="143">
        <v>-24993</v>
      </c>
      <c r="E37" s="141" t="s">
        <v>159</v>
      </c>
      <c r="F37" s="141" t="s">
        <v>160</v>
      </c>
      <c r="G37" s="141">
        <v>90404000</v>
      </c>
      <c r="H37" s="141" t="s">
        <v>1720</v>
      </c>
      <c r="I37" s="141" t="s">
        <v>1737</v>
      </c>
      <c r="J37" s="141" t="s">
        <v>30</v>
      </c>
      <c r="K37" s="141" t="s">
        <v>1721</v>
      </c>
      <c r="L37" s="141" t="s">
        <v>159</v>
      </c>
      <c r="M37" s="142">
        <v>44348</v>
      </c>
      <c r="N37" s="141" t="s">
        <v>1722</v>
      </c>
      <c r="O37" s="141">
        <v>0</v>
      </c>
      <c r="Q37" s="141" t="s">
        <v>49</v>
      </c>
      <c r="R37" s="141" t="s">
        <v>27</v>
      </c>
      <c r="S37" s="141" t="s">
        <v>25</v>
      </c>
      <c r="T37" s="141" t="s">
        <v>28</v>
      </c>
      <c r="U37" s="141" t="s">
        <v>48</v>
      </c>
      <c r="V37" s="141" t="s">
        <v>26</v>
      </c>
      <c r="W37" s="141">
        <v>-24993</v>
      </c>
      <c r="X37" s="141">
        <v>0</v>
      </c>
      <c r="Y37" s="141">
        <v>100</v>
      </c>
      <c r="Z37" s="141" t="s">
        <v>160</v>
      </c>
      <c r="AA37" s="141">
        <v>90404000</v>
      </c>
      <c r="AB37" s="141" t="s">
        <v>1720</v>
      </c>
      <c r="AC37" s="141">
        <v>99</v>
      </c>
      <c r="AD37" s="141">
        <v>99</v>
      </c>
      <c r="AE37" s="141">
        <v>99</v>
      </c>
      <c r="AF37" s="141">
        <v>99</v>
      </c>
      <c r="AG37" s="141" t="b">
        <v>0</v>
      </c>
      <c r="AI37" s="141" t="s">
        <v>29</v>
      </c>
      <c r="AJ37" s="141" t="s">
        <v>30</v>
      </c>
      <c r="AK37" s="141" t="s">
        <v>1721</v>
      </c>
    </row>
    <row r="38" spans="1:37" s="141" customFormat="1" x14ac:dyDescent="0.35">
      <c r="A38" s="141" t="s">
        <v>1726</v>
      </c>
      <c r="B38" s="142">
        <v>44343</v>
      </c>
      <c r="C38" s="143"/>
      <c r="D38" s="143">
        <v>-12000</v>
      </c>
      <c r="E38" s="141" t="s">
        <v>159</v>
      </c>
      <c r="F38" s="141" t="s">
        <v>160</v>
      </c>
      <c r="G38" s="141">
        <v>90404000</v>
      </c>
      <c r="H38" s="141" t="s">
        <v>172</v>
      </c>
      <c r="I38" s="141" t="s">
        <v>796</v>
      </c>
      <c r="J38" s="141" t="s">
        <v>30</v>
      </c>
      <c r="K38" s="141" t="s">
        <v>1727</v>
      </c>
      <c r="L38" s="141" t="s">
        <v>159</v>
      </c>
      <c r="M38" s="142">
        <v>44348</v>
      </c>
      <c r="N38" s="141" t="s">
        <v>1728</v>
      </c>
      <c r="O38" s="141">
        <v>0</v>
      </c>
      <c r="Q38" s="141" t="s">
        <v>49</v>
      </c>
      <c r="R38" s="141" t="s">
        <v>27</v>
      </c>
      <c r="S38" s="141" t="s">
        <v>25</v>
      </c>
      <c r="T38" s="141" t="s">
        <v>28</v>
      </c>
      <c r="U38" s="141" t="s">
        <v>48</v>
      </c>
      <c r="V38" s="141" t="s">
        <v>26</v>
      </c>
      <c r="W38" s="141">
        <v>-12000</v>
      </c>
      <c r="X38" s="141">
        <v>0</v>
      </c>
      <c r="Y38" s="141">
        <v>100</v>
      </c>
      <c r="Z38" s="141" t="s">
        <v>160</v>
      </c>
      <c r="AA38" s="141">
        <v>90404000</v>
      </c>
      <c r="AB38" s="141" t="s">
        <v>172</v>
      </c>
      <c r="AC38" s="141">
        <v>99</v>
      </c>
      <c r="AD38" s="141">
        <v>99</v>
      </c>
      <c r="AE38" s="141">
        <v>99</v>
      </c>
      <c r="AF38" s="141">
        <v>99</v>
      </c>
      <c r="AG38" s="141" t="b">
        <v>0</v>
      </c>
      <c r="AI38" s="141" t="s">
        <v>29</v>
      </c>
      <c r="AJ38" s="141" t="s">
        <v>30</v>
      </c>
      <c r="AK38" s="141" t="s">
        <v>1727</v>
      </c>
    </row>
    <row r="39" spans="1:37" ht="21.75" thickBot="1" x14ac:dyDescent="0.4">
      <c r="B39" s="1"/>
      <c r="D39" s="140">
        <f>SUM(D24:D38)</f>
        <v>-492754</v>
      </c>
    </row>
    <row r="40" spans="1:37" ht="21.75" thickTop="1" x14ac:dyDescent="0.35">
      <c r="B40" s="1"/>
    </row>
    <row r="41" spans="1:37" x14ac:dyDescent="0.35">
      <c r="B41" s="1"/>
    </row>
    <row r="42" spans="1:37" x14ac:dyDescent="0.35">
      <c r="B42" s="1"/>
    </row>
    <row r="43" spans="1:37" x14ac:dyDescent="0.35">
      <c r="B43" s="1"/>
    </row>
    <row r="44" spans="1:37" x14ac:dyDescent="0.35">
      <c r="B44" s="1"/>
    </row>
    <row r="45" spans="1:37" x14ac:dyDescent="0.35">
      <c r="B45" s="1"/>
    </row>
    <row r="46" spans="1:37" x14ac:dyDescent="0.35">
      <c r="B46" s="1"/>
    </row>
    <row r="47" spans="1:37" x14ac:dyDescent="0.35">
      <c r="B47" s="1"/>
    </row>
    <row r="48" spans="1:37" x14ac:dyDescent="0.35">
      <c r="B48" s="1"/>
    </row>
    <row r="49" spans="2:2" x14ac:dyDescent="0.35">
      <c r="B49" s="1"/>
    </row>
    <row r="50" spans="2:2" x14ac:dyDescent="0.35">
      <c r="B50" s="1"/>
    </row>
    <row r="51" spans="2:2" x14ac:dyDescent="0.35">
      <c r="B51" s="1"/>
    </row>
    <row r="52" spans="2:2" x14ac:dyDescent="0.35">
      <c r="B52" s="1"/>
    </row>
    <row r="53" spans="2:2" x14ac:dyDescent="0.35">
      <c r="B53" s="1"/>
    </row>
    <row r="54" spans="2:2" x14ac:dyDescent="0.35">
      <c r="B54" s="1"/>
    </row>
    <row r="55" spans="2:2" x14ac:dyDescent="0.35">
      <c r="B55" s="1"/>
    </row>
    <row r="56" spans="2:2" x14ac:dyDescent="0.35">
      <c r="B56" s="1"/>
    </row>
    <row r="57" spans="2:2" x14ac:dyDescent="0.35">
      <c r="B57" s="1"/>
    </row>
    <row r="58" spans="2:2" x14ac:dyDescent="0.35">
      <c r="B58" s="1"/>
    </row>
    <row r="59" spans="2:2" x14ac:dyDescent="0.35">
      <c r="B59" s="1"/>
    </row>
    <row r="60" spans="2:2" x14ac:dyDescent="0.35">
      <c r="B60" s="1"/>
    </row>
    <row r="61" spans="2:2" x14ac:dyDescent="0.35">
      <c r="B61" s="1"/>
    </row>
    <row r="62" spans="2:2" x14ac:dyDescent="0.35">
      <c r="B62" s="1"/>
    </row>
    <row r="63" spans="2:2" x14ac:dyDescent="0.35">
      <c r="B63" s="1"/>
    </row>
    <row r="64" spans="2:2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  <row r="72" spans="2:2" x14ac:dyDescent="0.35">
      <c r="B72" s="1"/>
    </row>
    <row r="73" spans="2:2" x14ac:dyDescent="0.35">
      <c r="B73" s="1"/>
    </row>
    <row r="74" spans="2:2" x14ac:dyDescent="0.35">
      <c r="B74" s="1"/>
    </row>
    <row r="75" spans="2:2" x14ac:dyDescent="0.35">
      <c r="B75" s="1"/>
    </row>
    <row r="76" spans="2:2" x14ac:dyDescent="0.35">
      <c r="B76" s="1"/>
    </row>
    <row r="77" spans="2:2" x14ac:dyDescent="0.35">
      <c r="B77" s="1"/>
    </row>
    <row r="78" spans="2:2" x14ac:dyDescent="0.35">
      <c r="B78" s="1"/>
    </row>
    <row r="79" spans="2:2" x14ac:dyDescent="0.35">
      <c r="B79" s="1"/>
    </row>
    <row r="80" spans="2:2" x14ac:dyDescent="0.35">
      <c r="B80" s="1"/>
    </row>
    <row r="81" spans="2:2" x14ac:dyDescent="0.35">
      <c r="B81" s="1"/>
    </row>
    <row r="82" spans="2:2" x14ac:dyDescent="0.35">
      <c r="B82" s="1"/>
    </row>
    <row r="83" spans="2:2" x14ac:dyDescent="0.35">
      <c r="B83" s="1"/>
    </row>
    <row r="84" spans="2:2" x14ac:dyDescent="0.35">
      <c r="B84" s="1"/>
    </row>
    <row r="85" spans="2:2" x14ac:dyDescent="0.35">
      <c r="B85" s="1"/>
    </row>
    <row r="86" spans="2:2" x14ac:dyDescent="0.35">
      <c r="B86" s="1"/>
    </row>
    <row r="87" spans="2:2" x14ac:dyDescent="0.35">
      <c r="B87" s="1"/>
    </row>
    <row r="88" spans="2:2" x14ac:dyDescent="0.35">
      <c r="B88" s="1"/>
    </row>
    <row r="89" spans="2:2" x14ac:dyDescent="0.35">
      <c r="B89" s="1"/>
    </row>
    <row r="90" spans="2:2" x14ac:dyDescent="0.35">
      <c r="B90" s="1"/>
    </row>
    <row r="91" spans="2:2" x14ac:dyDescent="0.35">
      <c r="B91" s="1"/>
    </row>
    <row r="92" spans="2:2" x14ac:dyDescent="0.35">
      <c r="B92" s="1"/>
    </row>
    <row r="93" spans="2:2" x14ac:dyDescent="0.35">
      <c r="B93" s="1"/>
    </row>
    <row r="94" spans="2:2" x14ac:dyDescent="0.35">
      <c r="B94" s="1"/>
    </row>
    <row r="95" spans="2:2" x14ac:dyDescent="0.35">
      <c r="B95" s="1"/>
    </row>
    <row r="96" spans="2:2" x14ac:dyDescent="0.35">
      <c r="B96" s="1"/>
    </row>
    <row r="97" spans="2:2" x14ac:dyDescent="0.35">
      <c r="B97" s="1"/>
    </row>
    <row r="98" spans="2:2" x14ac:dyDescent="0.35">
      <c r="B98" s="1"/>
    </row>
    <row r="99" spans="2:2" x14ac:dyDescent="0.35">
      <c r="B99" s="1"/>
    </row>
    <row r="100" spans="2:2" x14ac:dyDescent="0.35">
      <c r="B100" s="1"/>
    </row>
    <row r="101" spans="2:2" x14ac:dyDescent="0.35">
      <c r="B101" s="1"/>
    </row>
    <row r="102" spans="2:2" x14ac:dyDescent="0.35">
      <c r="B102" s="1"/>
    </row>
    <row r="103" spans="2:2" x14ac:dyDescent="0.35">
      <c r="B103" s="1"/>
    </row>
    <row r="104" spans="2:2" x14ac:dyDescent="0.35">
      <c r="B104" s="1"/>
    </row>
    <row r="105" spans="2:2" x14ac:dyDescent="0.35">
      <c r="B105" s="1"/>
    </row>
    <row r="106" spans="2:2" x14ac:dyDescent="0.35">
      <c r="B106" s="1"/>
    </row>
    <row r="107" spans="2:2" x14ac:dyDescent="0.35">
      <c r="B107" s="1"/>
    </row>
    <row r="108" spans="2:2" x14ac:dyDescent="0.35">
      <c r="B108" s="1"/>
    </row>
    <row r="109" spans="2:2" x14ac:dyDescent="0.35">
      <c r="B109" s="1"/>
    </row>
    <row r="110" spans="2:2" x14ac:dyDescent="0.35">
      <c r="B110" s="1"/>
    </row>
    <row r="111" spans="2:2" x14ac:dyDescent="0.35">
      <c r="B111" s="1"/>
    </row>
    <row r="112" spans="2:2" x14ac:dyDescent="0.35">
      <c r="B112" s="1"/>
    </row>
    <row r="113" spans="2:2" x14ac:dyDescent="0.35">
      <c r="B113" s="1"/>
    </row>
    <row r="114" spans="2:2" x14ac:dyDescent="0.35">
      <c r="B114" s="1"/>
    </row>
    <row r="115" spans="2:2" x14ac:dyDescent="0.35">
      <c r="B115" s="1"/>
    </row>
    <row r="116" spans="2:2" x14ac:dyDescent="0.35">
      <c r="B116" s="1"/>
    </row>
    <row r="117" spans="2:2" x14ac:dyDescent="0.35">
      <c r="B117" s="1"/>
    </row>
    <row r="118" spans="2:2" x14ac:dyDescent="0.35">
      <c r="B118" s="1"/>
    </row>
    <row r="119" spans="2:2" x14ac:dyDescent="0.35">
      <c r="B119" s="1"/>
    </row>
    <row r="120" spans="2:2" x14ac:dyDescent="0.35">
      <c r="B120" s="1"/>
    </row>
    <row r="121" spans="2:2" x14ac:dyDescent="0.35">
      <c r="B121" s="1"/>
    </row>
    <row r="122" spans="2:2" x14ac:dyDescent="0.35">
      <c r="B122" s="1"/>
    </row>
    <row r="123" spans="2:2" x14ac:dyDescent="0.35">
      <c r="B123" s="1"/>
    </row>
    <row r="124" spans="2:2" x14ac:dyDescent="0.35">
      <c r="B124" s="1"/>
    </row>
    <row r="125" spans="2:2" x14ac:dyDescent="0.35">
      <c r="B125" s="1"/>
    </row>
    <row r="126" spans="2:2" x14ac:dyDescent="0.35">
      <c r="B126" s="1"/>
    </row>
    <row r="127" spans="2:2" x14ac:dyDescent="0.35">
      <c r="B127" s="1"/>
    </row>
    <row r="128" spans="2:2" x14ac:dyDescent="0.35">
      <c r="B128" s="1"/>
    </row>
    <row r="129" spans="2:2" x14ac:dyDescent="0.35">
      <c r="B129" s="1"/>
    </row>
    <row r="130" spans="2:2" x14ac:dyDescent="0.35">
      <c r="B130" s="1"/>
    </row>
    <row r="131" spans="2:2" x14ac:dyDescent="0.35">
      <c r="B131" s="1"/>
    </row>
    <row r="132" spans="2:2" x14ac:dyDescent="0.35">
      <c r="B132" s="1"/>
    </row>
    <row r="133" spans="2:2" x14ac:dyDescent="0.35">
      <c r="B133" s="1"/>
    </row>
    <row r="134" spans="2:2" x14ac:dyDescent="0.35">
      <c r="B134" s="1"/>
    </row>
    <row r="135" spans="2:2" x14ac:dyDescent="0.35">
      <c r="B135" s="1"/>
    </row>
    <row r="136" spans="2:2" x14ac:dyDescent="0.35">
      <c r="B136" s="1"/>
    </row>
    <row r="137" spans="2:2" x14ac:dyDescent="0.35">
      <c r="B137" s="1"/>
    </row>
    <row r="138" spans="2:2" x14ac:dyDescent="0.35">
      <c r="B138" s="1"/>
    </row>
    <row r="139" spans="2:2" x14ac:dyDescent="0.35">
      <c r="B139" s="1"/>
    </row>
    <row r="140" spans="2:2" x14ac:dyDescent="0.35">
      <c r="B140" s="1"/>
    </row>
    <row r="141" spans="2:2" x14ac:dyDescent="0.35">
      <c r="B141" s="1"/>
    </row>
    <row r="142" spans="2:2" x14ac:dyDescent="0.35">
      <c r="B142" s="1"/>
    </row>
    <row r="143" spans="2:2" x14ac:dyDescent="0.35">
      <c r="B143" s="1"/>
    </row>
    <row r="144" spans="2:2" x14ac:dyDescent="0.35">
      <c r="B144" s="1"/>
    </row>
    <row r="145" spans="2:2" x14ac:dyDescent="0.35">
      <c r="B145" s="1"/>
    </row>
    <row r="146" spans="2:2" x14ac:dyDescent="0.35">
      <c r="B146" s="1"/>
    </row>
    <row r="147" spans="2:2" x14ac:dyDescent="0.35">
      <c r="B147" s="1"/>
    </row>
    <row r="148" spans="2:2" x14ac:dyDescent="0.35">
      <c r="B148" s="1"/>
    </row>
    <row r="149" spans="2:2" x14ac:dyDescent="0.35">
      <c r="B149" s="1"/>
    </row>
    <row r="150" spans="2:2" x14ac:dyDescent="0.35">
      <c r="B150" s="1"/>
    </row>
    <row r="151" spans="2:2" x14ac:dyDescent="0.35">
      <c r="B151" s="1"/>
    </row>
    <row r="152" spans="2:2" x14ac:dyDescent="0.35">
      <c r="B152" s="1"/>
    </row>
    <row r="153" spans="2:2" x14ac:dyDescent="0.35">
      <c r="B153" s="1"/>
    </row>
    <row r="154" spans="2:2" x14ac:dyDescent="0.35">
      <c r="B154" s="1"/>
    </row>
    <row r="155" spans="2:2" x14ac:dyDescent="0.35">
      <c r="B155" s="1"/>
    </row>
    <row r="156" spans="2:2" x14ac:dyDescent="0.35">
      <c r="B156" s="1"/>
    </row>
    <row r="157" spans="2:2" x14ac:dyDescent="0.35">
      <c r="B157" s="1"/>
    </row>
    <row r="158" spans="2:2" x14ac:dyDescent="0.35">
      <c r="B158" s="1"/>
    </row>
    <row r="159" spans="2:2" x14ac:dyDescent="0.35">
      <c r="B159" s="1"/>
    </row>
    <row r="160" spans="2:2" x14ac:dyDescent="0.35">
      <c r="B160" s="1"/>
    </row>
    <row r="161" spans="2:2" x14ac:dyDescent="0.35">
      <c r="B161" s="1"/>
    </row>
    <row r="162" spans="2:2" x14ac:dyDescent="0.35">
      <c r="B162" s="1"/>
    </row>
    <row r="163" spans="2:2" x14ac:dyDescent="0.35">
      <c r="B163" s="1"/>
    </row>
    <row r="164" spans="2:2" x14ac:dyDescent="0.35">
      <c r="B164" s="1"/>
    </row>
    <row r="165" spans="2:2" x14ac:dyDescent="0.35">
      <c r="B165" s="1"/>
    </row>
    <row r="166" spans="2:2" x14ac:dyDescent="0.35">
      <c r="B166" s="1"/>
    </row>
    <row r="167" spans="2:2" x14ac:dyDescent="0.35">
      <c r="B167" s="1"/>
    </row>
    <row r="168" spans="2:2" x14ac:dyDescent="0.35">
      <c r="B168" s="1"/>
    </row>
    <row r="169" spans="2:2" x14ac:dyDescent="0.35">
      <c r="B169" s="1"/>
    </row>
    <row r="170" spans="2:2" x14ac:dyDescent="0.35">
      <c r="B170" s="1"/>
    </row>
    <row r="171" spans="2:2" x14ac:dyDescent="0.35">
      <c r="B171" s="1"/>
    </row>
    <row r="172" spans="2:2" x14ac:dyDescent="0.35">
      <c r="B172" s="1"/>
    </row>
    <row r="173" spans="2:2" x14ac:dyDescent="0.35">
      <c r="B173" s="1"/>
    </row>
    <row r="174" spans="2:2" x14ac:dyDescent="0.35">
      <c r="B174" s="1"/>
    </row>
    <row r="175" spans="2:2" x14ac:dyDescent="0.35">
      <c r="B175" s="1"/>
    </row>
    <row r="176" spans="2:2" x14ac:dyDescent="0.35">
      <c r="B176" s="1"/>
    </row>
    <row r="177" spans="2:2" x14ac:dyDescent="0.35">
      <c r="B177" s="1"/>
    </row>
    <row r="178" spans="2:2" x14ac:dyDescent="0.35">
      <c r="B178" s="1"/>
    </row>
    <row r="179" spans="2:2" x14ac:dyDescent="0.35">
      <c r="B179" s="1"/>
    </row>
    <row r="180" spans="2:2" x14ac:dyDescent="0.35">
      <c r="B180" s="1"/>
    </row>
    <row r="181" spans="2:2" x14ac:dyDescent="0.35">
      <c r="B181" s="1"/>
    </row>
    <row r="182" spans="2:2" x14ac:dyDescent="0.35">
      <c r="B182" s="1"/>
    </row>
    <row r="183" spans="2:2" x14ac:dyDescent="0.35">
      <c r="B183" s="1"/>
    </row>
    <row r="184" spans="2:2" x14ac:dyDescent="0.35">
      <c r="B184" s="1"/>
    </row>
    <row r="185" spans="2:2" x14ac:dyDescent="0.35">
      <c r="B185" s="1"/>
    </row>
    <row r="186" spans="2:2" x14ac:dyDescent="0.35">
      <c r="B186" s="1"/>
    </row>
    <row r="187" spans="2:2" x14ac:dyDescent="0.35">
      <c r="B187" s="1"/>
    </row>
    <row r="188" spans="2:2" x14ac:dyDescent="0.35">
      <c r="B188" s="1"/>
    </row>
    <row r="189" spans="2:2" x14ac:dyDescent="0.35">
      <c r="B189" s="1"/>
    </row>
    <row r="190" spans="2:2" x14ac:dyDescent="0.35">
      <c r="B190" s="1"/>
    </row>
    <row r="191" spans="2:2" x14ac:dyDescent="0.35">
      <c r="B191" s="1"/>
    </row>
    <row r="192" spans="2:2" x14ac:dyDescent="0.35">
      <c r="B192" s="1"/>
    </row>
    <row r="193" spans="2:2" x14ac:dyDescent="0.35">
      <c r="B193" s="1"/>
    </row>
    <row r="194" spans="2:2" x14ac:dyDescent="0.35">
      <c r="B194" s="1"/>
    </row>
    <row r="195" spans="2:2" x14ac:dyDescent="0.35">
      <c r="B195" s="1"/>
    </row>
    <row r="196" spans="2:2" x14ac:dyDescent="0.35">
      <c r="B196" s="1"/>
    </row>
    <row r="197" spans="2:2" x14ac:dyDescent="0.35">
      <c r="B197" s="1"/>
    </row>
    <row r="198" spans="2:2" x14ac:dyDescent="0.35">
      <c r="B198" s="1"/>
    </row>
    <row r="199" spans="2:2" x14ac:dyDescent="0.35">
      <c r="B199" s="1"/>
    </row>
    <row r="200" spans="2:2" x14ac:dyDescent="0.35">
      <c r="B200" s="1"/>
    </row>
    <row r="201" spans="2:2" x14ac:dyDescent="0.35">
      <c r="B201" s="1"/>
    </row>
    <row r="202" spans="2:2" x14ac:dyDescent="0.35">
      <c r="B202" s="1"/>
    </row>
    <row r="203" spans="2:2" x14ac:dyDescent="0.35">
      <c r="B203" s="1"/>
    </row>
    <row r="204" spans="2:2" x14ac:dyDescent="0.35">
      <c r="B204" s="1"/>
    </row>
    <row r="205" spans="2:2" x14ac:dyDescent="0.35">
      <c r="B205" s="1"/>
    </row>
    <row r="206" spans="2:2" x14ac:dyDescent="0.35">
      <c r="B206" s="1"/>
    </row>
    <row r="207" spans="2:2" x14ac:dyDescent="0.35">
      <c r="B207" s="1"/>
    </row>
    <row r="208" spans="2:2" x14ac:dyDescent="0.35">
      <c r="B208" s="1"/>
    </row>
    <row r="209" spans="2:2" x14ac:dyDescent="0.35">
      <c r="B209" s="1"/>
    </row>
    <row r="210" spans="2:2" x14ac:dyDescent="0.35">
      <c r="B210" s="1"/>
    </row>
    <row r="211" spans="2:2" x14ac:dyDescent="0.35">
      <c r="B211" s="1"/>
    </row>
    <row r="212" spans="2:2" x14ac:dyDescent="0.35">
      <c r="B212" s="1"/>
    </row>
    <row r="213" spans="2:2" x14ac:dyDescent="0.35">
      <c r="B213" s="1"/>
    </row>
    <row r="214" spans="2:2" x14ac:dyDescent="0.35">
      <c r="B214" s="1"/>
    </row>
    <row r="215" spans="2:2" x14ac:dyDescent="0.35">
      <c r="B215" s="1"/>
    </row>
    <row r="216" spans="2:2" x14ac:dyDescent="0.35">
      <c r="B216" s="1"/>
    </row>
    <row r="217" spans="2:2" x14ac:dyDescent="0.35">
      <c r="B217" s="1"/>
    </row>
    <row r="218" spans="2:2" x14ac:dyDescent="0.35">
      <c r="B218" s="1"/>
    </row>
    <row r="219" spans="2:2" x14ac:dyDescent="0.35">
      <c r="B219" s="1"/>
    </row>
    <row r="220" spans="2:2" x14ac:dyDescent="0.35">
      <c r="B220" s="1"/>
    </row>
    <row r="221" spans="2:2" x14ac:dyDescent="0.35">
      <c r="B221" s="1"/>
    </row>
    <row r="222" spans="2:2" x14ac:dyDescent="0.35">
      <c r="B222" s="1"/>
    </row>
    <row r="223" spans="2:2" x14ac:dyDescent="0.35">
      <c r="B223" s="1"/>
    </row>
    <row r="224" spans="2:2" x14ac:dyDescent="0.35">
      <c r="B224" s="1"/>
    </row>
    <row r="225" spans="2:2" x14ac:dyDescent="0.35">
      <c r="B225" s="1"/>
    </row>
    <row r="226" spans="2:2" x14ac:dyDescent="0.35">
      <c r="B226" s="1"/>
    </row>
    <row r="227" spans="2:2" x14ac:dyDescent="0.35">
      <c r="B227" s="1"/>
    </row>
    <row r="228" spans="2:2" x14ac:dyDescent="0.35">
      <c r="B228" s="1"/>
    </row>
    <row r="229" spans="2:2" x14ac:dyDescent="0.35">
      <c r="B229" s="1"/>
    </row>
    <row r="230" spans="2:2" x14ac:dyDescent="0.35">
      <c r="B230" s="1"/>
    </row>
    <row r="231" spans="2:2" x14ac:dyDescent="0.35">
      <c r="B231" s="1"/>
    </row>
    <row r="232" spans="2:2" x14ac:dyDescent="0.35">
      <c r="B232" s="1"/>
    </row>
    <row r="233" spans="2:2" x14ac:dyDescent="0.35">
      <c r="B233" s="1"/>
    </row>
    <row r="234" spans="2:2" x14ac:dyDescent="0.35">
      <c r="B234" s="1"/>
    </row>
    <row r="235" spans="2:2" x14ac:dyDescent="0.35">
      <c r="B235" s="1"/>
    </row>
    <row r="236" spans="2:2" x14ac:dyDescent="0.35">
      <c r="B236" s="1"/>
    </row>
    <row r="237" spans="2:2" x14ac:dyDescent="0.35">
      <c r="B237" s="1"/>
    </row>
    <row r="238" spans="2:2" x14ac:dyDescent="0.35">
      <c r="B238" s="1"/>
    </row>
    <row r="239" spans="2:2" x14ac:dyDescent="0.35">
      <c r="B239" s="1"/>
    </row>
    <row r="240" spans="2:2" x14ac:dyDescent="0.35">
      <c r="B240" s="1"/>
    </row>
    <row r="241" spans="2:2" x14ac:dyDescent="0.35">
      <c r="B241" s="1"/>
    </row>
    <row r="242" spans="2:2" x14ac:dyDescent="0.35">
      <c r="B242" s="1"/>
    </row>
    <row r="243" spans="2:2" x14ac:dyDescent="0.35">
      <c r="B243" s="1"/>
    </row>
    <row r="244" spans="2:2" x14ac:dyDescent="0.35">
      <c r="B244" s="1"/>
    </row>
    <row r="245" spans="2:2" x14ac:dyDescent="0.35">
      <c r="B245" s="1"/>
    </row>
    <row r="246" spans="2:2" x14ac:dyDescent="0.35">
      <c r="B246" s="1"/>
    </row>
    <row r="247" spans="2:2" x14ac:dyDescent="0.35">
      <c r="B247" s="1"/>
    </row>
    <row r="248" spans="2:2" x14ac:dyDescent="0.35">
      <c r="B248" s="1"/>
    </row>
    <row r="249" spans="2:2" x14ac:dyDescent="0.35">
      <c r="B249" s="1"/>
    </row>
    <row r="250" spans="2:2" x14ac:dyDescent="0.35">
      <c r="B250" s="1"/>
    </row>
    <row r="251" spans="2:2" x14ac:dyDescent="0.35">
      <c r="B251" s="1"/>
    </row>
    <row r="252" spans="2:2" x14ac:dyDescent="0.35">
      <c r="B252" s="1"/>
    </row>
    <row r="253" spans="2:2" x14ac:dyDescent="0.35">
      <c r="B253" s="1"/>
    </row>
    <row r="254" spans="2:2" x14ac:dyDescent="0.35">
      <c r="B254" s="1"/>
    </row>
    <row r="255" spans="2:2" x14ac:dyDescent="0.35">
      <c r="B255" s="1"/>
    </row>
    <row r="256" spans="2:2" x14ac:dyDescent="0.35">
      <c r="B256" s="1"/>
    </row>
    <row r="257" spans="2:2" x14ac:dyDescent="0.35">
      <c r="B257" s="1"/>
    </row>
    <row r="258" spans="2:2" x14ac:dyDescent="0.35">
      <c r="B258" s="1"/>
    </row>
    <row r="259" spans="2:2" x14ac:dyDescent="0.35">
      <c r="B259" s="1"/>
    </row>
    <row r="260" spans="2:2" x14ac:dyDescent="0.35">
      <c r="B260" s="1"/>
    </row>
    <row r="261" spans="2:2" x14ac:dyDescent="0.35">
      <c r="B261" s="1"/>
    </row>
    <row r="262" spans="2:2" x14ac:dyDescent="0.35">
      <c r="B262" s="1"/>
    </row>
    <row r="263" spans="2:2" x14ac:dyDescent="0.35">
      <c r="B263" s="1"/>
    </row>
    <row r="264" spans="2:2" x14ac:dyDescent="0.35">
      <c r="B264" s="1"/>
    </row>
    <row r="265" spans="2:2" x14ac:dyDescent="0.35">
      <c r="B265" s="1"/>
    </row>
    <row r="266" spans="2:2" x14ac:dyDescent="0.35">
      <c r="B266" s="1"/>
    </row>
    <row r="267" spans="2:2" x14ac:dyDescent="0.35">
      <c r="B267" s="1"/>
    </row>
    <row r="268" spans="2:2" x14ac:dyDescent="0.35">
      <c r="B268" s="1"/>
    </row>
    <row r="269" spans="2:2" x14ac:dyDescent="0.35">
      <c r="B269" s="1"/>
    </row>
    <row r="270" spans="2:2" x14ac:dyDescent="0.35">
      <c r="B270" s="1"/>
    </row>
    <row r="271" spans="2:2" x14ac:dyDescent="0.35">
      <c r="B271" s="1"/>
    </row>
    <row r="272" spans="2:2" x14ac:dyDescent="0.35">
      <c r="B272" s="1"/>
    </row>
    <row r="273" spans="2:2" x14ac:dyDescent="0.35">
      <c r="B273" s="1"/>
    </row>
    <row r="274" spans="2:2" x14ac:dyDescent="0.35">
      <c r="B274" s="1"/>
    </row>
    <row r="275" spans="2:2" x14ac:dyDescent="0.35">
      <c r="B275" s="1"/>
    </row>
    <row r="276" spans="2:2" x14ac:dyDescent="0.35">
      <c r="B276" s="1"/>
    </row>
    <row r="277" spans="2:2" x14ac:dyDescent="0.35">
      <c r="B277" s="1"/>
    </row>
    <row r="278" spans="2:2" x14ac:dyDescent="0.35">
      <c r="B278" s="1"/>
    </row>
    <row r="279" spans="2:2" x14ac:dyDescent="0.35">
      <c r="B279" s="1"/>
    </row>
    <row r="280" spans="2:2" x14ac:dyDescent="0.35">
      <c r="B280" s="1"/>
    </row>
    <row r="281" spans="2:2" x14ac:dyDescent="0.35">
      <c r="B281" s="1"/>
    </row>
    <row r="282" spans="2:2" x14ac:dyDescent="0.35">
      <c r="B282" s="1"/>
    </row>
    <row r="283" spans="2:2" x14ac:dyDescent="0.35">
      <c r="B283" s="1"/>
    </row>
    <row r="284" spans="2:2" x14ac:dyDescent="0.35">
      <c r="B284" s="1"/>
    </row>
    <row r="285" spans="2:2" x14ac:dyDescent="0.35">
      <c r="B285" s="1"/>
    </row>
    <row r="286" spans="2:2" x14ac:dyDescent="0.35">
      <c r="B286" s="1"/>
    </row>
    <row r="287" spans="2:2" x14ac:dyDescent="0.35">
      <c r="B287" s="1"/>
    </row>
    <row r="288" spans="2:2" x14ac:dyDescent="0.35">
      <c r="B288" s="1"/>
    </row>
    <row r="289" spans="2:2" x14ac:dyDescent="0.35">
      <c r="B289" s="1"/>
    </row>
    <row r="290" spans="2:2" x14ac:dyDescent="0.35">
      <c r="B290" s="1"/>
    </row>
    <row r="291" spans="2:2" x14ac:dyDescent="0.35">
      <c r="B291" s="1"/>
    </row>
    <row r="292" spans="2:2" x14ac:dyDescent="0.35">
      <c r="B292" s="1"/>
    </row>
    <row r="293" spans="2:2" x14ac:dyDescent="0.35">
      <c r="B293" s="1"/>
    </row>
    <row r="294" spans="2:2" x14ac:dyDescent="0.35">
      <c r="B294" s="1"/>
    </row>
    <row r="295" spans="2:2" x14ac:dyDescent="0.35">
      <c r="B295" s="1"/>
    </row>
    <row r="296" spans="2:2" x14ac:dyDescent="0.35">
      <c r="B296" s="1"/>
    </row>
    <row r="297" spans="2:2" x14ac:dyDescent="0.35">
      <c r="B297" s="1"/>
    </row>
    <row r="298" spans="2:2" x14ac:dyDescent="0.35">
      <c r="B298" s="1"/>
    </row>
    <row r="299" spans="2:2" x14ac:dyDescent="0.35">
      <c r="B299" s="1"/>
    </row>
    <row r="300" spans="2:2" x14ac:dyDescent="0.35">
      <c r="B300" s="1"/>
    </row>
    <row r="301" spans="2:2" x14ac:dyDescent="0.35">
      <c r="B301" s="1"/>
    </row>
    <row r="302" spans="2:2" x14ac:dyDescent="0.35">
      <c r="B302" s="1"/>
    </row>
    <row r="303" spans="2:2" x14ac:dyDescent="0.35">
      <c r="B303" s="1"/>
    </row>
    <row r="304" spans="2:2" x14ac:dyDescent="0.35">
      <c r="B304" s="1"/>
    </row>
    <row r="305" spans="2:2" x14ac:dyDescent="0.35">
      <c r="B305" s="1"/>
    </row>
    <row r="306" spans="2:2" x14ac:dyDescent="0.35">
      <c r="B306" s="1"/>
    </row>
    <row r="307" spans="2:2" x14ac:dyDescent="0.35">
      <c r="B307" s="1"/>
    </row>
    <row r="308" spans="2:2" x14ac:dyDescent="0.35">
      <c r="B308" s="1"/>
    </row>
    <row r="309" spans="2:2" x14ac:dyDescent="0.35">
      <c r="B309" s="1"/>
    </row>
    <row r="310" spans="2:2" x14ac:dyDescent="0.35">
      <c r="B310" s="1"/>
    </row>
    <row r="311" spans="2:2" x14ac:dyDescent="0.35">
      <c r="B311" s="1"/>
    </row>
    <row r="312" spans="2:2" x14ac:dyDescent="0.35">
      <c r="B312" s="1"/>
    </row>
    <row r="313" spans="2:2" x14ac:dyDescent="0.35">
      <c r="B313" s="1"/>
    </row>
    <row r="314" spans="2:2" x14ac:dyDescent="0.35">
      <c r="B314" s="1"/>
    </row>
    <row r="315" spans="2:2" x14ac:dyDescent="0.35">
      <c r="B315" s="1"/>
    </row>
    <row r="316" spans="2:2" x14ac:dyDescent="0.35">
      <c r="B316" s="1"/>
    </row>
    <row r="317" spans="2:2" x14ac:dyDescent="0.35">
      <c r="B317" s="1"/>
    </row>
    <row r="318" spans="2:2" x14ac:dyDescent="0.35">
      <c r="B318" s="1"/>
    </row>
    <row r="319" spans="2:2" x14ac:dyDescent="0.35">
      <c r="B319" s="1"/>
    </row>
    <row r="320" spans="2:2" x14ac:dyDescent="0.35">
      <c r="B320" s="1"/>
    </row>
    <row r="321" spans="2:2" x14ac:dyDescent="0.35">
      <c r="B321" s="1"/>
    </row>
    <row r="322" spans="2:2" x14ac:dyDescent="0.35">
      <c r="B322" s="1"/>
    </row>
    <row r="323" spans="2:2" x14ac:dyDescent="0.35">
      <c r="B323" s="1"/>
    </row>
    <row r="324" spans="2:2" x14ac:dyDescent="0.35">
      <c r="B324" s="1"/>
    </row>
    <row r="325" spans="2:2" x14ac:dyDescent="0.35">
      <c r="B325" s="1"/>
    </row>
    <row r="326" spans="2:2" x14ac:dyDescent="0.35">
      <c r="B326" s="1"/>
    </row>
    <row r="327" spans="2:2" x14ac:dyDescent="0.35">
      <c r="B327" s="1"/>
    </row>
    <row r="328" spans="2:2" x14ac:dyDescent="0.35">
      <c r="B328" s="1"/>
    </row>
    <row r="329" spans="2:2" x14ac:dyDescent="0.35">
      <c r="B329" s="1"/>
    </row>
    <row r="330" spans="2:2" x14ac:dyDescent="0.35">
      <c r="B330" s="1"/>
    </row>
    <row r="331" spans="2:2" x14ac:dyDescent="0.35">
      <c r="B331" s="1"/>
    </row>
    <row r="332" spans="2:2" x14ac:dyDescent="0.35">
      <c r="B332" s="1"/>
    </row>
    <row r="333" spans="2:2" x14ac:dyDescent="0.35">
      <c r="B333" s="1"/>
    </row>
    <row r="334" spans="2:2" x14ac:dyDescent="0.35">
      <c r="B334" s="1"/>
    </row>
    <row r="335" spans="2:2" x14ac:dyDescent="0.35">
      <c r="B335" s="1"/>
    </row>
    <row r="336" spans="2:2" x14ac:dyDescent="0.35">
      <c r="B336" s="1"/>
    </row>
    <row r="337" spans="2:2" x14ac:dyDescent="0.35">
      <c r="B337" s="1"/>
    </row>
    <row r="338" spans="2:2" x14ac:dyDescent="0.35">
      <c r="B338" s="1"/>
    </row>
    <row r="339" spans="2:2" x14ac:dyDescent="0.35">
      <c r="B339" s="1"/>
    </row>
    <row r="340" spans="2:2" x14ac:dyDescent="0.35">
      <c r="B340" s="1"/>
    </row>
    <row r="341" spans="2:2" x14ac:dyDescent="0.35">
      <c r="B341" s="1"/>
    </row>
    <row r="342" spans="2:2" x14ac:dyDescent="0.35">
      <c r="B342" s="1"/>
    </row>
    <row r="343" spans="2:2" x14ac:dyDescent="0.35">
      <c r="B343" s="1"/>
    </row>
    <row r="344" spans="2:2" x14ac:dyDescent="0.35">
      <c r="B344" s="1"/>
    </row>
    <row r="345" spans="2:2" x14ac:dyDescent="0.35">
      <c r="B345" s="1"/>
    </row>
    <row r="346" spans="2:2" x14ac:dyDescent="0.35">
      <c r="B346" s="1"/>
    </row>
    <row r="347" spans="2:2" x14ac:dyDescent="0.35">
      <c r="B347" s="1"/>
    </row>
    <row r="348" spans="2:2" x14ac:dyDescent="0.35">
      <c r="B348" s="1"/>
    </row>
    <row r="349" spans="2:2" x14ac:dyDescent="0.35">
      <c r="B349" s="1"/>
    </row>
    <row r="350" spans="2:2" x14ac:dyDescent="0.35">
      <c r="B350" s="1"/>
    </row>
    <row r="351" spans="2:2" x14ac:dyDescent="0.35">
      <c r="B351" s="1"/>
    </row>
    <row r="352" spans="2:2" x14ac:dyDescent="0.35">
      <c r="B352" s="1"/>
    </row>
    <row r="353" spans="2:2" x14ac:dyDescent="0.35">
      <c r="B353" s="1"/>
    </row>
    <row r="354" spans="2:2" x14ac:dyDescent="0.35">
      <c r="B354" s="1"/>
    </row>
    <row r="355" spans="2:2" x14ac:dyDescent="0.35">
      <c r="B355" s="1"/>
    </row>
    <row r="356" spans="2:2" x14ac:dyDescent="0.35">
      <c r="B356" s="1"/>
    </row>
    <row r="357" spans="2:2" x14ac:dyDescent="0.35">
      <c r="B357" s="1"/>
    </row>
    <row r="358" spans="2:2" x14ac:dyDescent="0.35">
      <c r="B358" s="1"/>
    </row>
    <row r="359" spans="2:2" x14ac:dyDescent="0.35">
      <c r="B359" s="1"/>
    </row>
    <row r="360" spans="2:2" x14ac:dyDescent="0.35">
      <c r="B360" s="1"/>
    </row>
    <row r="361" spans="2:2" x14ac:dyDescent="0.35">
      <c r="B361" s="1"/>
    </row>
    <row r="362" spans="2:2" x14ac:dyDescent="0.35">
      <c r="B362" s="1"/>
    </row>
    <row r="363" spans="2:2" x14ac:dyDescent="0.35">
      <c r="B363" s="1"/>
    </row>
    <row r="364" spans="2:2" x14ac:dyDescent="0.35">
      <c r="B364" s="1"/>
    </row>
    <row r="365" spans="2:2" x14ac:dyDescent="0.35">
      <c r="B365" s="1"/>
    </row>
    <row r="366" spans="2:2" x14ac:dyDescent="0.35">
      <c r="B366" s="1"/>
    </row>
    <row r="367" spans="2:2" x14ac:dyDescent="0.35">
      <c r="B367" s="1"/>
    </row>
    <row r="368" spans="2:2" x14ac:dyDescent="0.35">
      <c r="B368" s="1"/>
    </row>
    <row r="369" spans="2:2" x14ac:dyDescent="0.35">
      <c r="B369" s="1"/>
    </row>
    <row r="370" spans="2:2" x14ac:dyDescent="0.35">
      <c r="B370" s="1"/>
    </row>
    <row r="371" spans="2:2" x14ac:dyDescent="0.35">
      <c r="B371" s="1"/>
    </row>
    <row r="372" spans="2:2" x14ac:dyDescent="0.35">
      <c r="B372" s="1"/>
    </row>
    <row r="373" spans="2:2" x14ac:dyDescent="0.35">
      <c r="B373" s="1"/>
    </row>
    <row r="374" spans="2:2" x14ac:dyDescent="0.35">
      <c r="B374" s="1"/>
    </row>
    <row r="375" spans="2:2" x14ac:dyDescent="0.35">
      <c r="B375" s="1"/>
    </row>
    <row r="376" spans="2:2" x14ac:dyDescent="0.35">
      <c r="B376" s="1"/>
    </row>
    <row r="377" spans="2:2" x14ac:dyDescent="0.35">
      <c r="B377" s="1"/>
    </row>
    <row r="378" spans="2:2" x14ac:dyDescent="0.35">
      <c r="B378" s="1"/>
    </row>
    <row r="379" spans="2:2" x14ac:dyDescent="0.35">
      <c r="B379" s="1"/>
    </row>
    <row r="380" spans="2:2" x14ac:dyDescent="0.35">
      <c r="B380" s="1"/>
    </row>
    <row r="381" spans="2:2" x14ac:dyDescent="0.35">
      <c r="B381" s="1"/>
    </row>
    <row r="382" spans="2:2" x14ac:dyDescent="0.35">
      <c r="B382" s="1"/>
    </row>
    <row r="383" spans="2:2" x14ac:dyDescent="0.35">
      <c r="B383" s="1"/>
    </row>
    <row r="384" spans="2:2" x14ac:dyDescent="0.35">
      <c r="B384" s="1"/>
    </row>
    <row r="385" spans="2:2" x14ac:dyDescent="0.35">
      <c r="B385" s="1"/>
    </row>
    <row r="386" spans="2:2" x14ac:dyDescent="0.35">
      <c r="B386" s="1"/>
    </row>
    <row r="387" spans="2:2" x14ac:dyDescent="0.35">
      <c r="B387" s="1"/>
    </row>
    <row r="388" spans="2:2" x14ac:dyDescent="0.35">
      <c r="B388" s="1"/>
    </row>
    <row r="389" spans="2:2" x14ac:dyDescent="0.35">
      <c r="B389" s="1"/>
    </row>
    <row r="390" spans="2:2" x14ac:dyDescent="0.35">
      <c r="B390" s="1"/>
    </row>
    <row r="391" spans="2:2" x14ac:dyDescent="0.35">
      <c r="B391" s="1"/>
    </row>
    <row r="392" spans="2:2" x14ac:dyDescent="0.35">
      <c r="B392" s="1"/>
    </row>
    <row r="393" spans="2:2" x14ac:dyDescent="0.35">
      <c r="B393" s="1"/>
    </row>
    <row r="394" spans="2:2" x14ac:dyDescent="0.35">
      <c r="B394" s="1"/>
    </row>
    <row r="395" spans="2:2" x14ac:dyDescent="0.35">
      <c r="B395" s="1"/>
    </row>
    <row r="396" spans="2:2" x14ac:dyDescent="0.35">
      <c r="B396" s="1"/>
    </row>
    <row r="397" spans="2:2" x14ac:dyDescent="0.35">
      <c r="B397" s="1"/>
    </row>
    <row r="398" spans="2:2" x14ac:dyDescent="0.35">
      <c r="B398" s="1"/>
    </row>
    <row r="399" spans="2:2" x14ac:dyDescent="0.35">
      <c r="B399" s="1"/>
    </row>
    <row r="400" spans="2:2" x14ac:dyDescent="0.35">
      <c r="B400" s="1"/>
    </row>
    <row r="401" spans="2:2" x14ac:dyDescent="0.35">
      <c r="B401" s="1"/>
    </row>
    <row r="402" spans="2:2" x14ac:dyDescent="0.35">
      <c r="B402" s="1"/>
    </row>
    <row r="403" spans="2:2" x14ac:dyDescent="0.35">
      <c r="B403" s="1"/>
    </row>
    <row r="404" spans="2:2" x14ac:dyDescent="0.35">
      <c r="B404" s="1"/>
    </row>
    <row r="405" spans="2:2" x14ac:dyDescent="0.35">
      <c r="B405" s="1"/>
    </row>
    <row r="406" spans="2:2" x14ac:dyDescent="0.35">
      <c r="B406" s="1"/>
    </row>
    <row r="407" spans="2:2" x14ac:dyDescent="0.35">
      <c r="B407" s="1"/>
    </row>
    <row r="408" spans="2:2" x14ac:dyDescent="0.35">
      <c r="B408" s="1"/>
    </row>
    <row r="409" spans="2:2" x14ac:dyDescent="0.35">
      <c r="B409" s="1"/>
    </row>
    <row r="410" spans="2:2" x14ac:dyDescent="0.35">
      <c r="B410" s="1"/>
    </row>
    <row r="411" spans="2:2" x14ac:dyDescent="0.35">
      <c r="B411" s="1"/>
    </row>
    <row r="412" spans="2:2" x14ac:dyDescent="0.35">
      <c r="B412" s="1"/>
    </row>
    <row r="413" spans="2:2" x14ac:dyDescent="0.35">
      <c r="B413" s="1"/>
    </row>
    <row r="414" spans="2:2" x14ac:dyDescent="0.35">
      <c r="B414" s="1"/>
    </row>
    <row r="415" spans="2:2" x14ac:dyDescent="0.35">
      <c r="B415" s="1"/>
    </row>
    <row r="416" spans="2:2" x14ac:dyDescent="0.35">
      <c r="B416" s="1"/>
    </row>
    <row r="417" spans="2:2" x14ac:dyDescent="0.35">
      <c r="B417" s="1"/>
    </row>
    <row r="418" spans="2:2" x14ac:dyDescent="0.35">
      <c r="B418" s="1"/>
    </row>
    <row r="419" spans="2:2" x14ac:dyDescent="0.35">
      <c r="B419" s="1"/>
    </row>
    <row r="420" spans="2:2" x14ac:dyDescent="0.35">
      <c r="B420" s="1"/>
    </row>
    <row r="421" spans="2:2" x14ac:dyDescent="0.35">
      <c r="B421" s="1"/>
    </row>
    <row r="422" spans="2:2" x14ac:dyDescent="0.35">
      <c r="B422" s="1"/>
    </row>
    <row r="423" spans="2:2" x14ac:dyDescent="0.35">
      <c r="B423" s="1"/>
    </row>
    <row r="424" spans="2:2" x14ac:dyDescent="0.35">
      <c r="B424" s="1"/>
    </row>
    <row r="425" spans="2:2" x14ac:dyDescent="0.35">
      <c r="B425" s="1"/>
    </row>
    <row r="426" spans="2:2" x14ac:dyDescent="0.35">
      <c r="B426" s="1"/>
    </row>
    <row r="427" spans="2:2" x14ac:dyDescent="0.35">
      <c r="B427" s="1"/>
    </row>
    <row r="428" spans="2:2" x14ac:dyDescent="0.35">
      <c r="B428" s="1"/>
    </row>
    <row r="429" spans="2:2" x14ac:dyDescent="0.35">
      <c r="B429" s="1"/>
    </row>
    <row r="430" spans="2:2" x14ac:dyDescent="0.35">
      <c r="B430" s="1"/>
    </row>
    <row r="431" spans="2:2" x14ac:dyDescent="0.35">
      <c r="B431" s="1"/>
    </row>
    <row r="432" spans="2:2" x14ac:dyDescent="0.35">
      <c r="B432" s="1"/>
    </row>
    <row r="433" spans="2:2" x14ac:dyDescent="0.35">
      <c r="B433" s="1"/>
    </row>
    <row r="434" spans="2:2" x14ac:dyDescent="0.35">
      <c r="B434" s="1"/>
    </row>
    <row r="435" spans="2:2" x14ac:dyDescent="0.35">
      <c r="B435" s="1"/>
    </row>
    <row r="436" spans="2:2" x14ac:dyDescent="0.35">
      <c r="B436" s="1"/>
    </row>
    <row r="437" spans="2:2" x14ac:dyDescent="0.35">
      <c r="B437" s="1"/>
    </row>
    <row r="438" spans="2:2" x14ac:dyDescent="0.35">
      <c r="B438" s="1"/>
    </row>
    <row r="439" spans="2:2" x14ac:dyDescent="0.35">
      <c r="B439" s="1"/>
    </row>
    <row r="440" spans="2:2" x14ac:dyDescent="0.35">
      <c r="B440" s="1"/>
    </row>
    <row r="441" spans="2:2" x14ac:dyDescent="0.35">
      <c r="B441" s="1"/>
    </row>
    <row r="442" spans="2:2" x14ac:dyDescent="0.35">
      <c r="B442" s="1"/>
    </row>
    <row r="443" spans="2:2" x14ac:dyDescent="0.35">
      <c r="B443" s="1"/>
    </row>
    <row r="444" spans="2:2" x14ac:dyDescent="0.35">
      <c r="B444" s="1"/>
    </row>
    <row r="445" spans="2:2" x14ac:dyDescent="0.35">
      <c r="B445" s="1"/>
    </row>
    <row r="446" spans="2:2" x14ac:dyDescent="0.35">
      <c r="B446" s="1"/>
    </row>
    <row r="447" spans="2:2" x14ac:dyDescent="0.35">
      <c r="B447" s="1"/>
    </row>
    <row r="448" spans="2:2" x14ac:dyDescent="0.35">
      <c r="B448" s="1"/>
    </row>
    <row r="449" spans="2:2" x14ac:dyDescent="0.35">
      <c r="B449" s="1"/>
    </row>
    <row r="450" spans="2:2" x14ac:dyDescent="0.35">
      <c r="B450" s="1"/>
    </row>
    <row r="451" spans="2:2" x14ac:dyDescent="0.35">
      <c r="B451" s="1"/>
    </row>
    <row r="452" spans="2:2" x14ac:dyDescent="0.35">
      <c r="B452" s="1"/>
    </row>
    <row r="453" spans="2:2" x14ac:dyDescent="0.35">
      <c r="B453" s="1"/>
    </row>
    <row r="454" spans="2:2" x14ac:dyDescent="0.35">
      <c r="B454" s="1"/>
    </row>
    <row r="455" spans="2:2" x14ac:dyDescent="0.35">
      <c r="B455" s="1"/>
    </row>
    <row r="456" spans="2:2" x14ac:dyDescent="0.35">
      <c r="B456" s="1"/>
    </row>
    <row r="457" spans="2:2" x14ac:dyDescent="0.35">
      <c r="B457" s="1"/>
    </row>
    <row r="458" spans="2:2" x14ac:dyDescent="0.35">
      <c r="B458" s="1"/>
    </row>
    <row r="459" spans="2:2" x14ac:dyDescent="0.35">
      <c r="B459" s="1"/>
    </row>
    <row r="460" spans="2:2" x14ac:dyDescent="0.35">
      <c r="B460" s="1"/>
    </row>
    <row r="461" spans="2:2" x14ac:dyDescent="0.35">
      <c r="B461" s="1"/>
    </row>
    <row r="462" spans="2:2" x14ac:dyDescent="0.35">
      <c r="B462" s="1"/>
    </row>
    <row r="463" spans="2:2" x14ac:dyDescent="0.35">
      <c r="B463" s="1"/>
    </row>
    <row r="464" spans="2:2" x14ac:dyDescent="0.35">
      <c r="B464" s="1"/>
    </row>
    <row r="465" spans="2:2" x14ac:dyDescent="0.35">
      <c r="B465" s="1"/>
    </row>
    <row r="466" spans="2:2" x14ac:dyDescent="0.35">
      <c r="B466" s="1"/>
    </row>
    <row r="467" spans="2:2" x14ac:dyDescent="0.35">
      <c r="B467" s="1"/>
    </row>
    <row r="468" spans="2:2" x14ac:dyDescent="0.35">
      <c r="B468" s="1"/>
    </row>
    <row r="469" spans="2:2" x14ac:dyDescent="0.35">
      <c r="B469" s="1"/>
    </row>
    <row r="470" spans="2:2" x14ac:dyDescent="0.35">
      <c r="B470" s="1"/>
    </row>
    <row r="471" spans="2:2" x14ac:dyDescent="0.35">
      <c r="B471" s="1"/>
    </row>
    <row r="472" spans="2:2" x14ac:dyDescent="0.35">
      <c r="B472" s="1"/>
    </row>
    <row r="473" spans="2:2" x14ac:dyDescent="0.35">
      <c r="B473" s="1"/>
    </row>
    <row r="474" spans="2:2" x14ac:dyDescent="0.35">
      <c r="B474" s="1"/>
    </row>
    <row r="475" spans="2:2" x14ac:dyDescent="0.35">
      <c r="B475" s="1"/>
    </row>
    <row r="476" spans="2:2" x14ac:dyDescent="0.35">
      <c r="B476" s="1"/>
    </row>
    <row r="477" spans="2:2" x14ac:dyDescent="0.35">
      <c r="B477" s="1"/>
    </row>
    <row r="478" spans="2:2" x14ac:dyDescent="0.35">
      <c r="B478" s="1"/>
    </row>
    <row r="479" spans="2:2" x14ac:dyDescent="0.35">
      <c r="B479" s="1"/>
    </row>
    <row r="480" spans="2:2" x14ac:dyDescent="0.35">
      <c r="B480" s="1"/>
    </row>
    <row r="481" spans="2:2" x14ac:dyDescent="0.35">
      <c r="B481" s="1"/>
    </row>
    <row r="482" spans="2:2" x14ac:dyDescent="0.35">
      <c r="B482" s="1"/>
    </row>
    <row r="483" spans="2:2" x14ac:dyDescent="0.35">
      <c r="B483" s="1"/>
    </row>
    <row r="484" spans="2:2" x14ac:dyDescent="0.35">
      <c r="B484" s="1"/>
    </row>
    <row r="485" spans="2:2" x14ac:dyDescent="0.35">
      <c r="B485" s="1"/>
    </row>
    <row r="486" spans="2:2" x14ac:dyDescent="0.35">
      <c r="B486" s="1"/>
    </row>
    <row r="487" spans="2:2" x14ac:dyDescent="0.35">
      <c r="B487" s="1"/>
    </row>
    <row r="488" spans="2:2" x14ac:dyDescent="0.35">
      <c r="B488" s="1"/>
    </row>
    <row r="489" spans="2:2" x14ac:dyDescent="0.35">
      <c r="B489" s="1"/>
    </row>
    <row r="490" spans="2:2" x14ac:dyDescent="0.35">
      <c r="B490" s="1"/>
    </row>
    <row r="491" spans="2:2" x14ac:dyDescent="0.35">
      <c r="B491" s="1"/>
    </row>
    <row r="492" spans="2:2" x14ac:dyDescent="0.35">
      <c r="B492" s="1"/>
    </row>
    <row r="493" spans="2:2" x14ac:dyDescent="0.35">
      <c r="B493" s="1"/>
    </row>
    <row r="494" spans="2:2" x14ac:dyDescent="0.35">
      <c r="B494" s="1"/>
    </row>
    <row r="495" spans="2:2" x14ac:dyDescent="0.35">
      <c r="B495" s="1"/>
    </row>
    <row r="496" spans="2:2" x14ac:dyDescent="0.35">
      <c r="B496" s="1"/>
    </row>
    <row r="497" spans="2:2" x14ac:dyDescent="0.35">
      <c r="B497" s="1"/>
    </row>
    <row r="498" spans="2:2" x14ac:dyDescent="0.35">
      <c r="B498" s="1"/>
    </row>
    <row r="499" spans="2:2" x14ac:dyDescent="0.35">
      <c r="B499" s="1"/>
    </row>
    <row r="500" spans="2:2" x14ac:dyDescent="0.35">
      <c r="B500" s="1"/>
    </row>
    <row r="501" spans="2:2" x14ac:dyDescent="0.35">
      <c r="B501" s="1"/>
    </row>
    <row r="502" spans="2:2" x14ac:dyDescent="0.35">
      <c r="B502" s="1"/>
    </row>
    <row r="503" spans="2:2" x14ac:dyDescent="0.35">
      <c r="B503" s="1"/>
    </row>
    <row r="504" spans="2:2" x14ac:dyDescent="0.35">
      <c r="B504" s="1"/>
    </row>
    <row r="505" spans="2:2" x14ac:dyDescent="0.35">
      <c r="B505" s="1"/>
    </row>
    <row r="506" spans="2:2" x14ac:dyDescent="0.35">
      <c r="B506" s="1"/>
    </row>
    <row r="507" spans="2:2" x14ac:dyDescent="0.35">
      <c r="B507" s="1"/>
    </row>
    <row r="508" spans="2:2" x14ac:dyDescent="0.35">
      <c r="B508" s="1"/>
    </row>
    <row r="509" spans="2:2" x14ac:dyDescent="0.35">
      <c r="B509" s="1"/>
    </row>
    <row r="510" spans="2:2" x14ac:dyDescent="0.35">
      <c r="B510" s="1"/>
    </row>
    <row r="511" spans="2:2" x14ac:dyDescent="0.35">
      <c r="B511" s="1"/>
    </row>
    <row r="512" spans="2:2" x14ac:dyDescent="0.35">
      <c r="B512" s="1"/>
    </row>
    <row r="513" spans="2:2" x14ac:dyDescent="0.35">
      <c r="B513" s="1"/>
    </row>
    <row r="514" spans="2:2" x14ac:dyDescent="0.35">
      <c r="B514" s="1"/>
    </row>
    <row r="515" spans="2:2" x14ac:dyDescent="0.35">
      <c r="B515" s="1"/>
    </row>
    <row r="516" spans="2:2" x14ac:dyDescent="0.35">
      <c r="B516" s="1"/>
    </row>
    <row r="517" spans="2:2" x14ac:dyDescent="0.35">
      <c r="B517" s="1"/>
    </row>
    <row r="518" spans="2:2" x14ac:dyDescent="0.35">
      <c r="B518" s="1"/>
    </row>
    <row r="519" spans="2:2" x14ac:dyDescent="0.35">
      <c r="B519" s="1"/>
    </row>
    <row r="520" spans="2:2" x14ac:dyDescent="0.35">
      <c r="B520" s="1"/>
    </row>
    <row r="521" spans="2:2" x14ac:dyDescent="0.35">
      <c r="B521" s="1"/>
    </row>
    <row r="522" spans="2:2" x14ac:dyDescent="0.35">
      <c r="B522" s="1"/>
    </row>
    <row r="523" spans="2:2" x14ac:dyDescent="0.35">
      <c r="B523" s="1"/>
    </row>
    <row r="524" spans="2:2" x14ac:dyDescent="0.35">
      <c r="B524" s="1"/>
    </row>
    <row r="525" spans="2:2" x14ac:dyDescent="0.35">
      <c r="B525" s="1"/>
    </row>
    <row r="526" spans="2:2" x14ac:dyDescent="0.35">
      <c r="B526" s="1"/>
    </row>
    <row r="527" spans="2:2" x14ac:dyDescent="0.35">
      <c r="B527" s="1"/>
    </row>
    <row r="528" spans="2:2" x14ac:dyDescent="0.35">
      <c r="B528" s="1"/>
    </row>
    <row r="529" spans="2:2" x14ac:dyDescent="0.35">
      <c r="B529" s="1"/>
    </row>
    <row r="530" spans="2:2" x14ac:dyDescent="0.35">
      <c r="B530" s="1"/>
    </row>
    <row r="531" spans="2:2" x14ac:dyDescent="0.35">
      <c r="B531" s="1"/>
    </row>
    <row r="532" spans="2:2" x14ac:dyDescent="0.35">
      <c r="B532" s="1"/>
    </row>
    <row r="533" spans="2:2" x14ac:dyDescent="0.35">
      <c r="B533" s="1"/>
    </row>
    <row r="534" spans="2:2" x14ac:dyDescent="0.35">
      <c r="B534" s="1"/>
    </row>
    <row r="535" spans="2:2" x14ac:dyDescent="0.35">
      <c r="B535" s="1"/>
    </row>
    <row r="536" spans="2:2" x14ac:dyDescent="0.35">
      <c r="B536" s="1"/>
    </row>
    <row r="537" spans="2:2" x14ac:dyDescent="0.35">
      <c r="B537" s="1"/>
    </row>
    <row r="538" spans="2:2" x14ac:dyDescent="0.35">
      <c r="B538" s="1"/>
    </row>
    <row r="539" spans="2:2" x14ac:dyDescent="0.35">
      <c r="B539" s="1"/>
    </row>
    <row r="540" spans="2:2" x14ac:dyDescent="0.35">
      <c r="B540" s="1"/>
    </row>
    <row r="541" spans="2:2" x14ac:dyDescent="0.35">
      <c r="B541" s="1"/>
    </row>
    <row r="542" spans="2:2" x14ac:dyDescent="0.35">
      <c r="B542" s="1"/>
    </row>
    <row r="543" spans="2:2" x14ac:dyDescent="0.35">
      <c r="B543" s="1"/>
    </row>
    <row r="544" spans="2:2" x14ac:dyDescent="0.35">
      <c r="B544" s="1"/>
    </row>
    <row r="545" spans="2:2" x14ac:dyDescent="0.35">
      <c r="B545" s="1"/>
    </row>
    <row r="546" spans="2:2" x14ac:dyDescent="0.35">
      <c r="B546" s="1"/>
    </row>
    <row r="547" spans="2:2" x14ac:dyDescent="0.35">
      <c r="B547" s="1"/>
    </row>
    <row r="548" spans="2:2" x14ac:dyDescent="0.35">
      <c r="B548" s="1"/>
    </row>
    <row r="549" spans="2:2" x14ac:dyDescent="0.35">
      <c r="B549" s="1"/>
    </row>
    <row r="550" spans="2:2" x14ac:dyDescent="0.35">
      <c r="B550" s="1"/>
    </row>
    <row r="551" spans="2:2" x14ac:dyDescent="0.35">
      <c r="B551" s="1"/>
    </row>
    <row r="552" spans="2:2" x14ac:dyDescent="0.35">
      <c r="B552" s="1"/>
    </row>
    <row r="553" spans="2:2" x14ac:dyDescent="0.35">
      <c r="B553" s="1"/>
    </row>
    <row r="554" spans="2:2" x14ac:dyDescent="0.35">
      <c r="B554" s="1"/>
    </row>
    <row r="555" spans="2:2" x14ac:dyDescent="0.35">
      <c r="B555" s="1"/>
    </row>
    <row r="556" spans="2:2" x14ac:dyDescent="0.35">
      <c r="B556" s="1"/>
    </row>
    <row r="557" spans="2:2" x14ac:dyDescent="0.35">
      <c r="B557" s="1"/>
    </row>
    <row r="558" spans="2:2" x14ac:dyDescent="0.35">
      <c r="B558" s="1"/>
    </row>
    <row r="559" spans="2:2" x14ac:dyDescent="0.35">
      <c r="B559" s="1"/>
    </row>
    <row r="560" spans="2:2" x14ac:dyDescent="0.35">
      <c r="B560" s="1"/>
    </row>
    <row r="561" spans="2:2" x14ac:dyDescent="0.35">
      <c r="B561" s="1"/>
    </row>
    <row r="562" spans="2:2" x14ac:dyDescent="0.35">
      <c r="B562" s="1"/>
    </row>
    <row r="563" spans="2:2" x14ac:dyDescent="0.35">
      <c r="B563" s="1"/>
    </row>
    <row r="564" spans="2:2" x14ac:dyDescent="0.35">
      <c r="B564" s="1"/>
    </row>
    <row r="565" spans="2:2" x14ac:dyDescent="0.35">
      <c r="B565" s="1"/>
    </row>
    <row r="566" spans="2:2" x14ac:dyDescent="0.35">
      <c r="B566" s="1"/>
    </row>
    <row r="567" spans="2:2" x14ac:dyDescent="0.35">
      <c r="B567" s="1"/>
    </row>
    <row r="568" spans="2:2" x14ac:dyDescent="0.35">
      <c r="B568" s="1"/>
    </row>
    <row r="569" spans="2:2" x14ac:dyDescent="0.35">
      <c r="B569" s="1"/>
    </row>
    <row r="570" spans="2:2" x14ac:dyDescent="0.35">
      <c r="B570" s="1"/>
    </row>
    <row r="571" spans="2:2" x14ac:dyDescent="0.35">
      <c r="B571" s="1"/>
    </row>
    <row r="572" spans="2:2" x14ac:dyDescent="0.35">
      <c r="B572" s="1"/>
    </row>
    <row r="573" spans="2:2" x14ac:dyDescent="0.35">
      <c r="B573" s="1"/>
    </row>
    <row r="574" spans="2:2" x14ac:dyDescent="0.35">
      <c r="B574" s="1"/>
    </row>
    <row r="575" spans="2:2" x14ac:dyDescent="0.35">
      <c r="B575" s="1"/>
    </row>
    <row r="576" spans="2:2" x14ac:dyDescent="0.35">
      <c r="B576" s="1"/>
    </row>
    <row r="577" spans="2:2" x14ac:dyDescent="0.35">
      <c r="B577" s="1"/>
    </row>
    <row r="578" spans="2:2" x14ac:dyDescent="0.35">
      <c r="B578" s="1"/>
    </row>
    <row r="579" spans="2:2" x14ac:dyDescent="0.35">
      <c r="B579" s="1"/>
    </row>
    <row r="580" spans="2:2" x14ac:dyDescent="0.35">
      <c r="B580" s="1"/>
    </row>
    <row r="581" spans="2:2" x14ac:dyDescent="0.35">
      <c r="B581" s="1"/>
    </row>
    <row r="582" spans="2:2" x14ac:dyDescent="0.35">
      <c r="B582" s="1"/>
    </row>
    <row r="583" spans="2:2" x14ac:dyDescent="0.35">
      <c r="B583" s="1"/>
    </row>
    <row r="584" spans="2:2" x14ac:dyDescent="0.35">
      <c r="B584" s="1"/>
    </row>
    <row r="585" spans="2:2" x14ac:dyDescent="0.35">
      <c r="B585" s="1"/>
    </row>
    <row r="586" spans="2:2" x14ac:dyDescent="0.35">
      <c r="B586" s="1"/>
    </row>
    <row r="587" spans="2:2" x14ac:dyDescent="0.35">
      <c r="B587" s="1"/>
    </row>
    <row r="588" spans="2:2" x14ac:dyDescent="0.35">
      <c r="B588" s="1"/>
    </row>
    <row r="589" spans="2:2" x14ac:dyDescent="0.35">
      <c r="B589" s="1"/>
    </row>
    <row r="590" spans="2:2" x14ac:dyDescent="0.35">
      <c r="B590" s="1"/>
    </row>
    <row r="591" spans="2:2" x14ac:dyDescent="0.35">
      <c r="B591" s="1"/>
    </row>
    <row r="592" spans="2:2" x14ac:dyDescent="0.35">
      <c r="B592" s="1"/>
    </row>
    <row r="593" spans="2:2" x14ac:dyDescent="0.35">
      <c r="B593" s="1"/>
    </row>
    <row r="594" spans="2:2" x14ac:dyDescent="0.35">
      <c r="B594" s="1"/>
    </row>
    <row r="595" spans="2:2" x14ac:dyDescent="0.35">
      <c r="B595" s="1"/>
    </row>
    <row r="596" spans="2:2" x14ac:dyDescent="0.35">
      <c r="B596" s="1"/>
    </row>
    <row r="597" spans="2:2" x14ac:dyDescent="0.35">
      <c r="B597" s="1"/>
    </row>
    <row r="598" spans="2:2" x14ac:dyDescent="0.35">
      <c r="B598" s="1"/>
    </row>
    <row r="599" spans="2:2" x14ac:dyDescent="0.35">
      <c r="B599" s="1"/>
    </row>
    <row r="600" spans="2:2" x14ac:dyDescent="0.35">
      <c r="B600" s="1"/>
    </row>
    <row r="601" spans="2:2" x14ac:dyDescent="0.35">
      <c r="B601" s="1"/>
    </row>
    <row r="602" spans="2:2" x14ac:dyDescent="0.35">
      <c r="B602" s="1"/>
    </row>
    <row r="603" spans="2:2" x14ac:dyDescent="0.35">
      <c r="B603" s="1"/>
    </row>
    <row r="604" spans="2:2" x14ac:dyDescent="0.35">
      <c r="B604" s="1"/>
    </row>
    <row r="605" spans="2:2" x14ac:dyDescent="0.35">
      <c r="B605" s="1"/>
    </row>
    <row r="606" spans="2:2" x14ac:dyDescent="0.35">
      <c r="B606" s="1"/>
    </row>
    <row r="607" spans="2:2" x14ac:dyDescent="0.35">
      <c r="B607" s="1"/>
    </row>
    <row r="608" spans="2:2" x14ac:dyDescent="0.35">
      <c r="B608" s="1"/>
    </row>
    <row r="609" spans="2:2" x14ac:dyDescent="0.35">
      <c r="B609" s="1"/>
    </row>
    <row r="610" spans="2:2" x14ac:dyDescent="0.35">
      <c r="B610" s="1"/>
    </row>
    <row r="611" spans="2:2" x14ac:dyDescent="0.35">
      <c r="B611" s="1"/>
    </row>
    <row r="612" spans="2:2" x14ac:dyDescent="0.35">
      <c r="B612" s="1"/>
    </row>
    <row r="613" spans="2:2" x14ac:dyDescent="0.35">
      <c r="B613" s="1"/>
    </row>
    <row r="614" spans="2:2" x14ac:dyDescent="0.35">
      <c r="B614" s="1"/>
    </row>
    <row r="615" spans="2:2" x14ac:dyDescent="0.35">
      <c r="B615" s="1"/>
    </row>
    <row r="616" spans="2:2" x14ac:dyDescent="0.35">
      <c r="B616" s="1"/>
    </row>
    <row r="617" spans="2:2" x14ac:dyDescent="0.35">
      <c r="B617" s="1"/>
    </row>
    <row r="618" spans="2:2" x14ac:dyDescent="0.35">
      <c r="B618" s="1"/>
    </row>
    <row r="619" spans="2:2" x14ac:dyDescent="0.35">
      <c r="B619" s="1"/>
    </row>
    <row r="620" spans="2:2" x14ac:dyDescent="0.35">
      <c r="B620" s="1"/>
    </row>
    <row r="621" spans="2:2" x14ac:dyDescent="0.35">
      <c r="B621" s="1"/>
    </row>
    <row r="622" spans="2:2" x14ac:dyDescent="0.35">
      <c r="B622" s="1"/>
    </row>
    <row r="623" spans="2:2" x14ac:dyDescent="0.35">
      <c r="B623" s="1"/>
    </row>
    <row r="624" spans="2:2" x14ac:dyDescent="0.35">
      <c r="B624" s="1"/>
    </row>
    <row r="625" spans="2:2" x14ac:dyDescent="0.35">
      <c r="B625" s="1"/>
    </row>
    <row r="626" spans="2:2" x14ac:dyDescent="0.35">
      <c r="B626" s="1"/>
    </row>
    <row r="627" spans="2:2" x14ac:dyDescent="0.35">
      <c r="B627" s="1"/>
    </row>
    <row r="628" spans="2:2" x14ac:dyDescent="0.35">
      <c r="B628" s="1"/>
    </row>
    <row r="629" spans="2:2" x14ac:dyDescent="0.35">
      <c r="B629" s="1"/>
    </row>
    <row r="630" spans="2:2" x14ac:dyDescent="0.35">
      <c r="B630" s="1"/>
    </row>
    <row r="631" spans="2:2" x14ac:dyDescent="0.35">
      <c r="B631" s="1"/>
    </row>
    <row r="632" spans="2:2" x14ac:dyDescent="0.35">
      <c r="B632" s="1"/>
    </row>
    <row r="633" spans="2:2" x14ac:dyDescent="0.35">
      <c r="B633" s="1"/>
    </row>
    <row r="634" spans="2:2" x14ac:dyDescent="0.35">
      <c r="B634" s="1"/>
    </row>
    <row r="635" spans="2:2" x14ac:dyDescent="0.35">
      <c r="B635" s="1"/>
    </row>
    <row r="636" spans="2:2" x14ac:dyDescent="0.35">
      <c r="B636" s="1"/>
    </row>
    <row r="637" spans="2:2" x14ac:dyDescent="0.35">
      <c r="B637" s="1"/>
    </row>
    <row r="638" spans="2:2" x14ac:dyDescent="0.35">
      <c r="B638" s="1"/>
    </row>
    <row r="639" spans="2:2" x14ac:dyDescent="0.35">
      <c r="B639" s="1"/>
    </row>
    <row r="640" spans="2:2" x14ac:dyDescent="0.35">
      <c r="B640" s="1"/>
    </row>
    <row r="641" spans="2:2" x14ac:dyDescent="0.35">
      <c r="B641" s="1"/>
    </row>
    <row r="642" spans="2:2" x14ac:dyDescent="0.35">
      <c r="B642" s="1"/>
    </row>
    <row r="643" spans="2:2" x14ac:dyDescent="0.35">
      <c r="B643" s="1"/>
    </row>
    <row r="644" spans="2:2" x14ac:dyDescent="0.35">
      <c r="B644" s="1"/>
    </row>
    <row r="645" spans="2:2" x14ac:dyDescent="0.35">
      <c r="B645" s="1"/>
    </row>
    <row r="646" spans="2:2" x14ac:dyDescent="0.35">
      <c r="B646" s="1"/>
    </row>
    <row r="647" spans="2:2" x14ac:dyDescent="0.35">
      <c r="B647" s="1"/>
    </row>
    <row r="648" spans="2:2" x14ac:dyDescent="0.35">
      <c r="B648" s="1"/>
    </row>
    <row r="649" spans="2:2" x14ac:dyDescent="0.35">
      <c r="B649" s="1"/>
    </row>
    <row r="650" spans="2:2" x14ac:dyDescent="0.35">
      <c r="B650" s="1"/>
    </row>
    <row r="651" spans="2:2" x14ac:dyDescent="0.35">
      <c r="B651" s="1"/>
    </row>
    <row r="652" spans="2:2" x14ac:dyDescent="0.35">
      <c r="B652" s="1"/>
    </row>
    <row r="653" spans="2:2" x14ac:dyDescent="0.35">
      <c r="B653" s="1"/>
    </row>
    <row r="654" spans="2:2" x14ac:dyDescent="0.35">
      <c r="B654" s="1"/>
    </row>
    <row r="655" spans="2:2" x14ac:dyDescent="0.35">
      <c r="B655" s="1"/>
    </row>
    <row r="656" spans="2:2" x14ac:dyDescent="0.35">
      <c r="B656" s="1"/>
    </row>
    <row r="657" spans="2:13" x14ac:dyDescent="0.35">
      <c r="B657" s="1"/>
    </row>
    <row r="658" spans="2:13" x14ac:dyDescent="0.35">
      <c r="B658" s="1"/>
    </row>
    <row r="659" spans="2:13" x14ac:dyDescent="0.35">
      <c r="B659" s="1"/>
    </row>
    <row r="660" spans="2:13" x14ac:dyDescent="0.35">
      <c r="B660" s="1"/>
    </row>
    <row r="661" spans="2:13" x14ac:dyDescent="0.35">
      <c r="B661" s="1"/>
    </row>
    <row r="662" spans="2:13" x14ac:dyDescent="0.35">
      <c r="B662" s="1"/>
    </row>
    <row r="663" spans="2:13" x14ac:dyDescent="0.35">
      <c r="B663" s="1"/>
      <c r="M663" s="1"/>
    </row>
    <row r="664" spans="2:13" x14ac:dyDescent="0.35">
      <c r="B664" s="1"/>
      <c r="M664" s="1"/>
    </row>
    <row r="665" spans="2:13" x14ac:dyDescent="0.35">
      <c r="B665" s="1"/>
      <c r="M665" s="1"/>
    </row>
    <row r="666" spans="2:13" x14ac:dyDescent="0.35">
      <c r="B666" s="1"/>
      <c r="M666" s="1"/>
    </row>
    <row r="667" spans="2:13" x14ac:dyDescent="0.35">
      <c r="B667" s="1"/>
      <c r="M667" s="1"/>
    </row>
    <row r="668" spans="2:13" x14ac:dyDescent="0.35">
      <c r="B668" s="1"/>
      <c r="M668" s="1"/>
    </row>
    <row r="669" spans="2:13" x14ac:dyDescent="0.35">
      <c r="B669" s="1"/>
      <c r="M669" s="1"/>
    </row>
    <row r="670" spans="2:13" x14ac:dyDescent="0.35">
      <c r="B670" s="1"/>
      <c r="M670" s="1"/>
    </row>
    <row r="671" spans="2:13" x14ac:dyDescent="0.35">
      <c r="B671" s="1"/>
      <c r="M671" s="1"/>
    </row>
    <row r="672" spans="2:13" x14ac:dyDescent="0.35">
      <c r="B672" s="1"/>
      <c r="M672" s="1"/>
    </row>
    <row r="673" spans="2:13" x14ac:dyDescent="0.35">
      <c r="B673" s="1"/>
      <c r="M673" s="1"/>
    </row>
    <row r="674" spans="2:13" x14ac:dyDescent="0.35">
      <c r="B674" s="1"/>
      <c r="M674" s="1"/>
    </row>
    <row r="675" spans="2:13" x14ac:dyDescent="0.35">
      <c r="B675" s="1"/>
      <c r="M675" s="1"/>
    </row>
    <row r="676" spans="2:13" x14ac:dyDescent="0.35">
      <c r="B676" s="1"/>
      <c r="M676" s="1"/>
    </row>
    <row r="677" spans="2:13" x14ac:dyDescent="0.35">
      <c r="B677" s="1"/>
      <c r="M677" s="1"/>
    </row>
    <row r="678" spans="2:13" x14ac:dyDescent="0.35">
      <c r="B678" s="1"/>
      <c r="M678" s="1"/>
    </row>
    <row r="679" spans="2:13" x14ac:dyDescent="0.35">
      <c r="B679" s="1"/>
      <c r="M679" s="1"/>
    </row>
    <row r="680" spans="2:13" x14ac:dyDescent="0.35">
      <c r="B680" s="1"/>
      <c r="M680" s="1"/>
    </row>
    <row r="681" spans="2:13" x14ac:dyDescent="0.35">
      <c r="B681" s="1"/>
      <c r="M681" s="1"/>
    </row>
    <row r="682" spans="2:13" x14ac:dyDescent="0.35">
      <c r="B682" s="1"/>
      <c r="M682" s="1"/>
    </row>
    <row r="683" spans="2:13" x14ac:dyDescent="0.35">
      <c r="B683" s="1"/>
      <c r="M683" s="1"/>
    </row>
    <row r="684" spans="2:13" x14ac:dyDescent="0.35">
      <c r="B684" s="1"/>
      <c r="M684" s="1"/>
    </row>
    <row r="685" spans="2:13" x14ac:dyDescent="0.35">
      <c r="B685" s="1"/>
      <c r="M685" s="1"/>
    </row>
    <row r="686" spans="2:13" x14ac:dyDescent="0.35">
      <c r="B686" s="1"/>
      <c r="M686" s="1"/>
    </row>
    <row r="687" spans="2:13" x14ac:dyDescent="0.35">
      <c r="B687" s="1"/>
      <c r="M687" s="1"/>
    </row>
    <row r="688" spans="2:13" x14ac:dyDescent="0.35">
      <c r="B688" s="1"/>
      <c r="M688" s="1"/>
    </row>
    <row r="689" spans="2:13" x14ac:dyDescent="0.35">
      <c r="B689" s="1"/>
      <c r="M689" s="1"/>
    </row>
    <row r="690" spans="2:13" x14ac:dyDescent="0.35">
      <c r="B690" s="1"/>
      <c r="M690" s="1"/>
    </row>
    <row r="691" spans="2:13" x14ac:dyDescent="0.35">
      <c r="B691" s="1"/>
      <c r="M691" s="1"/>
    </row>
    <row r="692" spans="2:13" x14ac:dyDescent="0.35">
      <c r="B692" s="1"/>
      <c r="M692" s="1"/>
    </row>
    <row r="693" spans="2:13" x14ac:dyDescent="0.35">
      <c r="B693" s="1"/>
      <c r="M693" s="1"/>
    </row>
    <row r="694" spans="2:13" x14ac:dyDescent="0.35">
      <c r="B694" s="1"/>
      <c r="M694" s="1"/>
    </row>
    <row r="695" spans="2:13" x14ac:dyDescent="0.35">
      <c r="B695" s="1"/>
      <c r="M695" s="1"/>
    </row>
    <row r="696" spans="2:13" x14ac:dyDescent="0.35">
      <c r="B696" s="1"/>
      <c r="M696" s="1"/>
    </row>
    <row r="697" spans="2:13" x14ac:dyDescent="0.35">
      <c r="B697" s="1"/>
      <c r="M697" s="1"/>
    </row>
    <row r="698" spans="2:13" x14ac:dyDescent="0.35">
      <c r="B698" s="1"/>
      <c r="M698" s="1"/>
    </row>
    <row r="699" spans="2:13" x14ac:dyDescent="0.35">
      <c r="B699" s="1"/>
      <c r="M699" s="1"/>
    </row>
    <row r="700" spans="2:13" x14ac:dyDescent="0.35">
      <c r="B700" s="1"/>
      <c r="M700" s="1"/>
    </row>
    <row r="701" spans="2:13" x14ac:dyDescent="0.35">
      <c r="B701" s="1"/>
      <c r="M701" s="1"/>
    </row>
    <row r="702" spans="2:13" x14ac:dyDescent="0.35">
      <c r="B702" s="1"/>
      <c r="M702" s="1"/>
    </row>
    <row r="703" spans="2:13" x14ac:dyDescent="0.35">
      <c r="B703" s="1"/>
      <c r="M703" s="1"/>
    </row>
    <row r="704" spans="2:13" x14ac:dyDescent="0.35">
      <c r="B704" s="1"/>
      <c r="M704" s="1"/>
    </row>
    <row r="705" spans="2:13" x14ac:dyDescent="0.35">
      <c r="B705" s="1"/>
      <c r="M705" s="1"/>
    </row>
    <row r="706" spans="2:13" x14ac:dyDescent="0.35">
      <c r="B706" s="1"/>
      <c r="M706" s="1"/>
    </row>
    <row r="707" spans="2:13" x14ac:dyDescent="0.35">
      <c r="B707" s="1"/>
      <c r="M707" s="1"/>
    </row>
    <row r="708" spans="2:13" x14ac:dyDescent="0.35">
      <c r="B708" s="1"/>
      <c r="M708" s="1"/>
    </row>
    <row r="709" spans="2:13" x14ac:dyDescent="0.35">
      <c r="B709" s="1"/>
      <c r="M709" s="1"/>
    </row>
    <row r="710" spans="2:13" x14ac:dyDescent="0.35">
      <c r="B710" s="1"/>
      <c r="M710" s="1"/>
    </row>
    <row r="711" spans="2:13" x14ac:dyDescent="0.35">
      <c r="B711" s="1"/>
      <c r="M711" s="1"/>
    </row>
    <row r="712" spans="2:13" x14ac:dyDescent="0.35">
      <c r="B712" s="1"/>
      <c r="M712" s="1"/>
    </row>
    <row r="713" spans="2:13" x14ac:dyDescent="0.35">
      <c r="B713" s="1"/>
      <c r="M713" s="1"/>
    </row>
    <row r="714" spans="2:13" x14ac:dyDescent="0.35">
      <c r="B714" s="1"/>
      <c r="M714" s="1"/>
    </row>
    <row r="715" spans="2:13" x14ac:dyDescent="0.35">
      <c r="B715" s="1"/>
      <c r="M715" s="1"/>
    </row>
    <row r="716" spans="2:13" x14ac:dyDescent="0.35">
      <c r="B716" s="1"/>
      <c r="M716" s="1"/>
    </row>
    <row r="717" spans="2:13" x14ac:dyDescent="0.35">
      <c r="B717" s="1"/>
      <c r="M717" s="1"/>
    </row>
    <row r="718" spans="2:13" x14ac:dyDescent="0.35">
      <c r="B718" s="1"/>
      <c r="M718" s="1"/>
    </row>
    <row r="719" spans="2:13" x14ac:dyDescent="0.35">
      <c r="B719" s="1"/>
      <c r="M719" s="1"/>
    </row>
  </sheetData>
  <sortState xmlns:xlrd2="http://schemas.microsoft.com/office/spreadsheetml/2017/richdata2" ref="A24:AN38">
    <sortCondition ref="G24:G3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60"/>
  <sheetViews>
    <sheetView topLeftCell="A44" workbookViewId="0">
      <selection activeCell="I46" sqref="I46:J46"/>
    </sheetView>
  </sheetViews>
  <sheetFormatPr defaultRowHeight="21" x14ac:dyDescent="0.35"/>
  <cols>
    <col min="1" max="1" width="8.75" style="122"/>
    <col min="3" max="3" width="12.125" bestFit="1" customWidth="1"/>
    <col min="4" max="4" width="13.125" bestFit="1" customWidth="1"/>
    <col min="5" max="5" width="17.375" bestFit="1" customWidth="1"/>
    <col min="6" max="6" width="22.25" bestFit="1" customWidth="1"/>
    <col min="7" max="7" width="57.75" customWidth="1"/>
    <col min="9" max="9" width="13.375" style="22" bestFit="1" customWidth="1"/>
    <col min="10" max="10" width="13.125" style="125" bestFit="1" customWidth="1"/>
    <col min="11" max="11" width="9.75" style="122" bestFit="1" customWidth="1"/>
    <col min="12" max="12" width="12.625" style="122" bestFit="1" customWidth="1"/>
    <col min="13" max="13" width="32.375" customWidth="1"/>
    <col min="14" max="14" width="56.25" bestFit="1" customWidth="1"/>
    <col min="15" max="16" width="12.25" style="22" bestFit="1" customWidth="1"/>
    <col min="17" max="17" width="10.875" style="22" bestFit="1" customWidth="1"/>
    <col min="18" max="18" width="55.375" bestFit="1" customWidth="1"/>
    <col min="19" max="19" width="11" bestFit="1" customWidth="1"/>
  </cols>
  <sheetData>
    <row r="1" spans="1:44" s="20" customFormat="1" x14ac:dyDescent="0.35">
      <c r="A1" s="123" t="s">
        <v>1382</v>
      </c>
      <c r="B1" s="20" t="s">
        <v>1383</v>
      </c>
      <c r="C1" s="20" t="s">
        <v>56</v>
      </c>
      <c r="D1" s="20" t="s">
        <v>75</v>
      </c>
      <c r="E1" s="20" t="s">
        <v>57</v>
      </c>
      <c r="F1" s="20" t="s">
        <v>1384</v>
      </c>
      <c r="G1" s="20" t="s">
        <v>1385</v>
      </c>
      <c r="H1" s="20" t="s">
        <v>59</v>
      </c>
      <c r="I1" s="21" t="s">
        <v>60</v>
      </c>
      <c r="J1" s="124" t="s">
        <v>1386</v>
      </c>
      <c r="K1" s="123" t="s">
        <v>1387</v>
      </c>
      <c r="L1" s="123" t="s">
        <v>1388</v>
      </c>
      <c r="M1" s="20" t="s">
        <v>63</v>
      </c>
      <c r="N1" s="20" t="s">
        <v>64</v>
      </c>
      <c r="O1" s="21" t="s">
        <v>1389</v>
      </c>
      <c r="P1" s="21" t="s">
        <v>1390</v>
      </c>
      <c r="Q1" s="21" t="s">
        <v>1391</v>
      </c>
      <c r="R1" s="20" t="s">
        <v>1392</v>
      </c>
      <c r="S1" s="20" t="s">
        <v>0</v>
      </c>
      <c r="T1" s="20" t="s">
        <v>1393</v>
      </c>
      <c r="U1" s="20" t="s">
        <v>1394</v>
      </c>
      <c r="V1" s="20" t="s">
        <v>1395</v>
      </c>
      <c r="W1" s="20" t="s">
        <v>75</v>
      </c>
      <c r="X1" s="20" t="s">
        <v>1382</v>
      </c>
      <c r="Y1" s="20" t="s">
        <v>1389</v>
      </c>
      <c r="Z1" s="20" t="s">
        <v>56</v>
      </c>
      <c r="AA1" s="20" t="s">
        <v>63</v>
      </c>
      <c r="AB1" s="20" t="s">
        <v>64</v>
      </c>
      <c r="AC1" s="20" t="s">
        <v>59</v>
      </c>
      <c r="AD1" s="20" t="s">
        <v>1383</v>
      </c>
      <c r="AE1" s="20" t="s">
        <v>57</v>
      </c>
      <c r="AF1" s="20" t="s">
        <v>1384</v>
      </c>
      <c r="AG1" s="20" t="s">
        <v>1385</v>
      </c>
      <c r="AH1" s="20" t="s">
        <v>60</v>
      </c>
      <c r="AI1" s="20" t="s">
        <v>1386</v>
      </c>
      <c r="AJ1" s="20" t="s">
        <v>1387</v>
      </c>
      <c r="AK1" s="20" t="s">
        <v>1388</v>
      </c>
      <c r="AL1" s="20" t="s">
        <v>1393</v>
      </c>
      <c r="AM1" s="20" t="s">
        <v>1390</v>
      </c>
      <c r="AN1" s="20" t="s">
        <v>0</v>
      </c>
      <c r="AO1" s="20" t="s">
        <v>1394</v>
      </c>
      <c r="AP1" s="20" t="s">
        <v>1392</v>
      </c>
      <c r="AQ1" s="20" t="s">
        <v>1391</v>
      </c>
      <c r="AR1" s="20" t="s">
        <v>1395</v>
      </c>
    </row>
    <row r="2" spans="1:44" x14ac:dyDescent="0.35">
      <c r="A2" s="122">
        <v>44113</v>
      </c>
      <c r="B2">
        <v>2564</v>
      </c>
      <c r="C2" t="s">
        <v>1412</v>
      </c>
      <c r="D2" t="s">
        <v>1413</v>
      </c>
      <c r="E2" t="s">
        <v>1329</v>
      </c>
      <c r="F2" t="s">
        <v>1414</v>
      </c>
      <c r="G2" t="s">
        <v>1415</v>
      </c>
      <c r="H2" t="s">
        <v>1416</v>
      </c>
      <c r="I2" s="22">
        <v>29960</v>
      </c>
      <c r="J2" s="125">
        <v>44469</v>
      </c>
      <c r="K2" s="122">
        <v>44469</v>
      </c>
      <c r="L2" s="122">
        <v>44469</v>
      </c>
      <c r="M2" t="s">
        <v>91</v>
      </c>
      <c r="N2" t="s">
        <v>1401</v>
      </c>
      <c r="O2" s="22">
        <v>1498</v>
      </c>
      <c r="P2" s="22">
        <v>0</v>
      </c>
      <c r="Q2" s="22">
        <v>0</v>
      </c>
      <c r="V2">
        <v>0</v>
      </c>
      <c r="W2" t="s">
        <v>1413</v>
      </c>
      <c r="X2" s="1">
        <v>44113</v>
      </c>
      <c r="Y2">
        <v>1498</v>
      </c>
      <c r="Z2" t="s">
        <v>1412</v>
      </c>
      <c r="AA2" t="s">
        <v>91</v>
      </c>
      <c r="AB2" t="s">
        <v>1401</v>
      </c>
      <c r="AC2" t="s">
        <v>1416</v>
      </c>
      <c r="AD2">
        <v>2564</v>
      </c>
      <c r="AE2" t="s">
        <v>1329</v>
      </c>
      <c r="AF2" t="s">
        <v>1414</v>
      </c>
      <c r="AG2" t="s">
        <v>1415</v>
      </c>
      <c r="AH2">
        <v>29960</v>
      </c>
      <c r="AI2" s="1">
        <v>44469</v>
      </c>
      <c r="AJ2" s="1">
        <v>44469</v>
      </c>
      <c r="AK2" s="1">
        <v>44469</v>
      </c>
      <c r="AM2">
        <v>0</v>
      </c>
      <c r="AQ2">
        <v>0</v>
      </c>
      <c r="AR2">
        <v>0</v>
      </c>
    </row>
    <row r="3" spans="1:44" x14ac:dyDescent="0.35">
      <c r="A3" s="122">
        <v>44113</v>
      </c>
      <c r="B3">
        <v>2564</v>
      </c>
      <c r="C3" t="s">
        <v>1417</v>
      </c>
      <c r="D3" t="s">
        <v>1418</v>
      </c>
      <c r="E3" t="s">
        <v>1330</v>
      </c>
      <c r="F3" t="s">
        <v>1419</v>
      </c>
      <c r="G3" t="s">
        <v>1420</v>
      </c>
      <c r="H3" t="s">
        <v>1421</v>
      </c>
      <c r="I3" s="22">
        <v>144000</v>
      </c>
      <c r="J3" s="125">
        <v>44469</v>
      </c>
      <c r="K3" s="122">
        <v>44469</v>
      </c>
      <c r="L3" s="122">
        <v>44469</v>
      </c>
      <c r="M3" t="s">
        <v>966</v>
      </c>
      <c r="N3" t="s">
        <v>1401</v>
      </c>
      <c r="O3" s="22">
        <v>7200</v>
      </c>
      <c r="P3" s="22">
        <v>0</v>
      </c>
      <c r="Q3" s="22">
        <v>0</v>
      </c>
      <c r="V3">
        <v>0</v>
      </c>
      <c r="W3" t="s">
        <v>1418</v>
      </c>
      <c r="X3" s="1">
        <v>44113</v>
      </c>
      <c r="Y3">
        <v>7200</v>
      </c>
      <c r="Z3" t="s">
        <v>1417</v>
      </c>
      <c r="AA3" t="s">
        <v>966</v>
      </c>
      <c r="AB3" t="s">
        <v>1401</v>
      </c>
      <c r="AC3" t="s">
        <v>1421</v>
      </c>
      <c r="AD3">
        <v>2564</v>
      </c>
      <c r="AE3" t="s">
        <v>1330</v>
      </c>
      <c r="AF3" t="s">
        <v>1419</v>
      </c>
      <c r="AG3" t="s">
        <v>1420</v>
      </c>
      <c r="AH3">
        <v>144000</v>
      </c>
      <c r="AI3" s="1">
        <v>44469</v>
      </c>
      <c r="AJ3" s="1">
        <v>44469</v>
      </c>
      <c r="AK3" s="1">
        <v>44469</v>
      </c>
      <c r="AM3">
        <v>0</v>
      </c>
      <c r="AQ3">
        <v>0</v>
      </c>
      <c r="AR3">
        <v>0</v>
      </c>
    </row>
    <row r="4" spans="1:44" x14ac:dyDescent="0.35">
      <c r="A4" s="122">
        <v>44105</v>
      </c>
      <c r="B4">
        <v>2564</v>
      </c>
      <c r="C4" t="s">
        <v>1422</v>
      </c>
      <c r="D4" t="s">
        <v>1423</v>
      </c>
      <c r="E4" t="s">
        <v>1323</v>
      </c>
      <c r="F4" t="s">
        <v>1424</v>
      </c>
      <c r="G4" t="s">
        <v>1425</v>
      </c>
      <c r="H4" t="s">
        <v>1426</v>
      </c>
      <c r="I4" s="22">
        <v>48000</v>
      </c>
      <c r="J4" s="125">
        <v>44469</v>
      </c>
      <c r="K4" s="122">
        <v>44469</v>
      </c>
      <c r="L4" s="122">
        <v>44469</v>
      </c>
      <c r="M4" t="s">
        <v>1410</v>
      </c>
      <c r="N4" t="s">
        <v>1402</v>
      </c>
      <c r="O4" s="22">
        <v>12000</v>
      </c>
      <c r="P4" s="22">
        <v>0</v>
      </c>
      <c r="Q4" s="22">
        <v>0</v>
      </c>
      <c r="V4">
        <v>0</v>
      </c>
      <c r="W4" t="s">
        <v>1423</v>
      </c>
      <c r="X4" s="1">
        <v>44105</v>
      </c>
      <c r="Y4">
        <v>12000</v>
      </c>
      <c r="Z4" t="s">
        <v>1422</v>
      </c>
      <c r="AA4" t="s">
        <v>1410</v>
      </c>
      <c r="AB4" t="s">
        <v>1402</v>
      </c>
      <c r="AC4" t="s">
        <v>1426</v>
      </c>
      <c r="AD4">
        <v>2564</v>
      </c>
      <c r="AE4" t="s">
        <v>1323</v>
      </c>
      <c r="AF4" t="s">
        <v>1424</v>
      </c>
      <c r="AG4" t="s">
        <v>1425</v>
      </c>
      <c r="AH4">
        <v>48000</v>
      </c>
      <c r="AI4" s="1">
        <v>44469</v>
      </c>
      <c r="AJ4" s="1">
        <v>44469</v>
      </c>
      <c r="AK4" s="1">
        <v>44469</v>
      </c>
      <c r="AM4">
        <v>0</v>
      </c>
      <c r="AQ4">
        <v>0</v>
      </c>
      <c r="AR4">
        <v>0</v>
      </c>
    </row>
    <row r="5" spans="1:44" x14ac:dyDescent="0.35">
      <c r="A5" s="122">
        <v>44109</v>
      </c>
      <c r="B5">
        <v>2564</v>
      </c>
      <c r="C5" t="s">
        <v>1427</v>
      </c>
      <c r="D5" t="s">
        <v>1428</v>
      </c>
      <c r="E5" t="s">
        <v>1324</v>
      </c>
      <c r="F5" t="s">
        <v>1429</v>
      </c>
      <c r="G5" t="s">
        <v>1430</v>
      </c>
      <c r="H5" t="s">
        <v>1431</v>
      </c>
      <c r="I5" s="22">
        <v>24000</v>
      </c>
      <c r="J5" s="125">
        <v>44469</v>
      </c>
      <c r="K5" s="122">
        <v>44469</v>
      </c>
      <c r="L5" s="122">
        <v>44469</v>
      </c>
      <c r="M5" t="s">
        <v>1409</v>
      </c>
      <c r="N5" t="s">
        <v>1402</v>
      </c>
      <c r="O5" s="22">
        <v>6000</v>
      </c>
      <c r="P5" s="22">
        <v>0</v>
      </c>
      <c r="Q5" s="22">
        <v>0</v>
      </c>
      <c r="V5">
        <v>0</v>
      </c>
      <c r="W5" t="s">
        <v>1428</v>
      </c>
      <c r="X5" s="1">
        <v>44109</v>
      </c>
      <c r="Y5">
        <v>6000</v>
      </c>
      <c r="Z5" t="s">
        <v>1427</v>
      </c>
      <c r="AA5" t="s">
        <v>1409</v>
      </c>
      <c r="AB5" t="s">
        <v>1402</v>
      </c>
      <c r="AC5" t="s">
        <v>1431</v>
      </c>
      <c r="AD5">
        <v>2564</v>
      </c>
      <c r="AE5" t="s">
        <v>1324</v>
      </c>
      <c r="AF5" t="s">
        <v>1429</v>
      </c>
      <c r="AG5" t="s">
        <v>1430</v>
      </c>
      <c r="AH5">
        <v>24000</v>
      </c>
      <c r="AI5" s="1">
        <v>44469</v>
      </c>
      <c r="AJ5" s="1">
        <v>44469</v>
      </c>
      <c r="AK5" s="1">
        <v>44469</v>
      </c>
      <c r="AM5">
        <v>0</v>
      </c>
      <c r="AQ5">
        <v>0</v>
      </c>
      <c r="AR5">
        <v>0</v>
      </c>
    </row>
    <row r="6" spans="1:44" x14ac:dyDescent="0.35">
      <c r="A6" s="122">
        <v>44109</v>
      </c>
      <c r="B6">
        <v>2564</v>
      </c>
      <c r="C6" t="s">
        <v>1432</v>
      </c>
      <c r="D6" t="s">
        <v>1433</v>
      </c>
      <c r="E6" t="s">
        <v>1325</v>
      </c>
      <c r="F6" t="s">
        <v>1434</v>
      </c>
      <c r="G6" t="s">
        <v>1170</v>
      </c>
      <c r="H6" t="s">
        <v>1435</v>
      </c>
      <c r="I6" s="22">
        <v>360000</v>
      </c>
      <c r="J6" s="125">
        <v>44469</v>
      </c>
      <c r="K6" s="122">
        <v>44469</v>
      </c>
      <c r="L6" s="122">
        <v>44469</v>
      </c>
      <c r="M6" t="s">
        <v>1411</v>
      </c>
      <c r="N6" t="s">
        <v>1402</v>
      </c>
      <c r="O6" s="22">
        <v>18000</v>
      </c>
      <c r="P6" s="22">
        <v>0</v>
      </c>
      <c r="Q6" s="22">
        <v>0</v>
      </c>
      <c r="V6">
        <v>0</v>
      </c>
      <c r="W6" t="s">
        <v>1433</v>
      </c>
      <c r="X6" s="1">
        <v>44109</v>
      </c>
      <c r="Y6">
        <v>18000</v>
      </c>
      <c r="Z6" t="s">
        <v>1432</v>
      </c>
      <c r="AA6" t="s">
        <v>1411</v>
      </c>
      <c r="AB6" t="s">
        <v>1402</v>
      </c>
      <c r="AC6" t="s">
        <v>1435</v>
      </c>
      <c r="AD6">
        <v>2564</v>
      </c>
      <c r="AE6" t="s">
        <v>1325</v>
      </c>
      <c r="AF6" t="s">
        <v>1434</v>
      </c>
      <c r="AG6" t="s">
        <v>1170</v>
      </c>
      <c r="AH6">
        <v>360000</v>
      </c>
      <c r="AI6" s="1">
        <v>44469</v>
      </c>
      <c r="AJ6" s="1">
        <v>44469</v>
      </c>
      <c r="AK6" s="1">
        <v>44469</v>
      </c>
      <c r="AM6">
        <v>0</v>
      </c>
      <c r="AQ6">
        <v>0</v>
      </c>
      <c r="AR6">
        <v>0</v>
      </c>
    </row>
    <row r="7" spans="1:44" x14ac:dyDescent="0.35">
      <c r="A7" s="122">
        <v>44109</v>
      </c>
      <c r="B7">
        <v>2564</v>
      </c>
      <c r="C7" t="s">
        <v>1436</v>
      </c>
      <c r="D7" t="s">
        <v>1437</v>
      </c>
      <c r="E7" t="s">
        <v>1326</v>
      </c>
      <c r="F7" t="s">
        <v>1438</v>
      </c>
      <c r="G7" t="s">
        <v>1162</v>
      </c>
      <c r="H7" t="s">
        <v>1439</v>
      </c>
      <c r="I7" s="22">
        <v>151200</v>
      </c>
      <c r="J7" s="125">
        <v>44469</v>
      </c>
      <c r="K7" s="122">
        <v>44469</v>
      </c>
      <c r="L7" s="122">
        <v>44469</v>
      </c>
      <c r="M7" t="s">
        <v>1272</v>
      </c>
      <c r="N7" t="s">
        <v>1401</v>
      </c>
      <c r="O7" s="22">
        <v>7560</v>
      </c>
      <c r="P7" s="22">
        <v>0</v>
      </c>
      <c r="Q7" s="22">
        <v>0</v>
      </c>
      <c r="V7">
        <v>0</v>
      </c>
      <c r="W7" t="s">
        <v>1437</v>
      </c>
      <c r="X7" s="1">
        <v>44109</v>
      </c>
      <c r="Y7">
        <v>7560</v>
      </c>
      <c r="Z7" t="s">
        <v>1436</v>
      </c>
      <c r="AA7" t="s">
        <v>1272</v>
      </c>
      <c r="AB7" t="s">
        <v>1401</v>
      </c>
      <c r="AC7" t="s">
        <v>1439</v>
      </c>
      <c r="AD7">
        <v>2564</v>
      </c>
      <c r="AE7" t="s">
        <v>1326</v>
      </c>
      <c r="AF7" t="s">
        <v>1438</v>
      </c>
      <c r="AG7" t="s">
        <v>1162</v>
      </c>
      <c r="AH7">
        <v>151200</v>
      </c>
      <c r="AI7" s="1">
        <v>44469</v>
      </c>
      <c r="AJ7" s="1">
        <v>44469</v>
      </c>
      <c r="AK7" s="1">
        <v>44469</v>
      </c>
      <c r="AM7">
        <v>0</v>
      </c>
      <c r="AQ7">
        <v>0</v>
      </c>
      <c r="AR7">
        <v>0</v>
      </c>
    </row>
    <row r="8" spans="1:44" x14ac:dyDescent="0.35">
      <c r="A8" s="122">
        <v>44110</v>
      </c>
      <c r="B8">
        <v>2564</v>
      </c>
      <c r="C8" t="s">
        <v>1440</v>
      </c>
      <c r="D8" t="s">
        <v>1441</v>
      </c>
      <c r="E8" t="s">
        <v>1327</v>
      </c>
      <c r="F8" t="s">
        <v>1442</v>
      </c>
      <c r="G8" t="s">
        <v>1400</v>
      </c>
      <c r="H8" t="s">
        <v>1443</v>
      </c>
      <c r="I8" s="22">
        <v>18000</v>
      </c>
      <c r="J8" s="125">
        <v>44469</v>
      </c>
      <c r="K8" s="122">
        <v>44469</v>
      </c>
      <c r="L8" s="122">
        <v>44469</v>
      </c>
      <c r="M8" t="s">
        <v>1301</v>
      </c>
      <c r="N8" t="s">
        <v>1408</v>
      </c>
      <c r="O8" s="22">
        <v>18000</v>
      </c>
      <c r="P8" s="22">
        <v>0</v>
      </c>
      <c r="Q8" s="22">
        <v>0</v>
      </c>
      <c r="V8">
        <v>0</v>
      </c>
      <c r="W8" t="s">
        <v>1441</v>
      </c>
      <c r="X8" s="1">
        <v>44110</v>
      </c>
      <c r="Y8">
        <v>18000</v>
      </c>
      <c r="Z8" t="s">
        <v>1440</v>
      </c>
      <c r="AA8" t="s">
        <v>1301</v>
      </c>
      <c r="AB8" t="s">
        <v>1408</v>
      </c>
      <c r="AC8" t="s">
        <v>1443</v>
      </c>
      <c r="AD8">
        <v>2564</v>
      </c>
      <c r="AE8" t="s">
        <v>1327</v>
      </c>
      <c r="AF8" t="s">
        <v>1442</v>
      </c>
      <c r="AG8" t="s">
        <v>1400</v>
      </c>
      <c r="AH8">
        <v>18000</v>
      </c>
      <c r="AI8" s="1">
        <v>44469</v>
      </c>
      <c r="AJ8" s="1">
        <v>44469</v>
      </c>
      <c r="AK8" s="1">
        <v>44469</v>
      </c>
      <c r="AM8">
        <v>0</v>
      </c>
      <c r="AQ8">
        <v>0</v>
      </c>
      <c r="AR8">
        <v>0</v>
      </c>
    </row>
    <row r="9" spans="1:44" x14ac:dyDescent="0.35">
      <c r="A9" s="122">
        <v>44113</v>
      </c>
      <c r="B9">
        <v>2564</v>
      </c>
      <c r="C9" t="s">
        <v>1444</v>
      </c>
      <c r="D9" t="s">
        <v>1445</v>
      </c>
      <c r="E9" t="s">
        <v>1331</v>
      </c>
      <c r="F9" t="s">
        <v>1424</v>
      </c>
      <c r="G9" t="s">
        <v>1446</v>
      </c>
      <c r="H9" t="s">
        <v>1447</v>
      </c>
      <c r="I9" s="22">
        <v>444264</v>
      </c>
      <c r="J9" s="125">
        <v>44469</v>
      </c>
      <c r="K9" s="122">
        <v>44469</v>
      </c>
      <c r="L9" s="122">
        <v>44469</v>
      </c>
      <c r="M9" t="s">
        <v>676</v>
      </c>
      <c r="N9" t="s">
        <v>1402</v>
      </c>
      <c r="O9" s="22">
        <v>22213.200000000001</v>
      </c>
      <c r="P9" s="22">
        <v>0</v>
      </c>
      <c r="Q9" s="22">
        <v>0</v>
      </c>
      <c r="V9">
        <v>0</v>
      </c>
      <c r="W9" t="s">
        <v>1445</v>
      </c>
      <c r="X9" s="1">
        <v>44113</v>
      </c>
      <c r="Y9">
        <v>22213.200000000001</v>
      </c>
      <c r="Z9" t="s">
        <v>1444</v>
      </c>
      <c r="AA9" t="s">
        <v>676</v>
      </c>
      <c r="AB9" t="s">
        <v>1402</v>
      </c>
      <c r="AC9" t="s">
        <v>1447</v>
      </c>
      <c r="AD9">
        <v>2564</v>
      </c>
      <c r="AE9" t="s">
        <v>1331</v>
      </c>
      <c r="AF9" t="s">
        <v>1424</v>
      </c>
      <c r="AG9" t="s">
        <v>1446</v>
      </c>
      <c r="AH9">
        <v>444264</v>
      </c>
      <c r="AI9" s="1">
        <v>44469</v>
      </c>
      <c r="AJ9" s="1">
        <v>44469</v>
      </c>
      <c r="AK9" s="1">
        <v>44469</v>
      </c>
      <c r="AM9">
        <v>0</v>
      </c>
      <c r="AQ9">
        <v>0</v>
      </c>
      <c r="AR9">
        <v>0</v>
      </c>
    </row>
    <row r="10" spans="1:44" x14ac:dyDescent="0.35">
      <c r="A10" s="122">
        <v>44125</v>
      </c>
      <c r="B10">
        <v>2564</v>
      </c>
      <c r="C10" t="s">
        <v>1448</v>
      </c>
      <c r="D10" t="s">
        <v>1449</v>
      </c>
      <c r="E10" t="s">
        <v>1332</v>
      </c>
      <c r="F10" t="s">
        <v>1450</v>
      </c>
      <c r="G10" t="s">
        <v>1451</v>
      </c>
      <c r="H10" t="s">
        <v>1452</v>
      </c>
      <c r="I10" s="22">
        <v>48150</v>
      </c>
      <c r="J10" s="125">
        <v>44469</v>
      </c>
      <c r="K10" s="122">
        <v>44469</v>
      </c>
      <c r="L10" s="122">
        <v>44469</v>
      </c>
      <c r="M10" t="s">
        <v>1398</v>
      </c>
      <c r="N10" t="s">
        <v>1405</v>
      </c>
      <c r="O10" s="22">
        <v>2408</v>
      </c>
      <c r="P10" s="22">
        <v>0</v>
      </c>
      <c r="Q10" s="22">
        <v>0</v>
      </c>
      <c r="V10">
        <v>0</v>
      </c>
      <c r="W10" t="s">
        <v>1449</v>
      </c>
      <c r="X10" s="1">
        <v>44125</v>
      </c>
      <c r="Y10">
        <v>2408</v>
      </c>
      <c r="Z10" t="s">
        <v>1448</v>
      </c>
      <c r="AA10" t="s">
        <v>1398</v>
      </c>
      <c r="AB10" t="s">
        <v>1405</v>
      </c>
      <c r="AC10" t="s">
        <v>1452</v>
      </c>
      <c r="AD10">
        <v>2564</v>
      </c>
      <c r="AE10" t="s">
        <v>1332</v>
      </c>
      <c r="AF10" t="s">
        <v>1450</v>
      </c>
      <c r="AG10" t="s">
        <v>1451</v>
      </c>
      <c r="AH10">
        <v>48150</v>
      </c>
      <c r="AI10" s="1">
        <v>44469</v>
      </c>
      <c r="AJ10" s="1">
        <v>44469</v>
      </c>
      <c r="AK10" s="1">
        <v>44469</v>
      </c>
      <c r="AM10">
        <v>0</v>
      </c>
      <c r="AQ10">
        <v>0</v>
      </c>
      <c r="AR10">
        <v>0</v>
      </c>
    </row>
    <row r="11" spans="1:44" x14ac:dyDescent="0.35">
      <c r="A11" s="122">
        <v>44126</v>
      </c>
      <c r="B11">
        <v>2564</v>
      </c>
      <c r="C11" t="s">
        <v>1453</v>
      </c>
      <c r="D11" t="s">
        <v>1454</v>
      </c>
      <c r="E11" t="s">
        <v>1334</v>
      </c>
      <c r="F11" t="s">
        <v>1455</v>
      </c>
      <c r="G11" t="s">
        <v>1162</v>
      </c>
      <c r="H11" t="s">
        <v>1456</v>
      </c>
      <c r="I11" s="22">
        <v>151200</v>
      </c>
      <c r="J11" s="125">
        <v>44469</v>
      </c>
      <c r="K11" s="122">
        <v>44469</v>
      </c>
      <c r="L11" s="122">
        <v>44469</v>
      </c>
      <c r="M11" t="s">
        <v>758</v>
      </c>
      <c r="N11" t="s">
        <v>1401</v>
      </c>
      <c r="O11" s="22">
        <v>7560</v>
      </c>
      <c r="P11" s="22">
        <v>0</v>
      </c>
      <c r="Q11" s="22">
        <v>0</v>
      </c>
      <c r="V11">
        <v>0</v>
      </c>
      <c r="W11" t="s">
        <v>1454</v>
      </c>
      <c r="X11" s="1">
        <v>44126</v>
      </c>
      <c r="Y11">
        <v>7560</v>
      </c>
      <c r="Z11" t="s">
        <v>1453</v>
      </c>
      <c r="AA11" t="s">
        <v>758</v>
      </c>
      <c r="AB11" t="s">
        <v>1401</v>
      </c>
      <c r="AC11" t="s">
        <v>1456</v>
      </c>
      <c r="AD11">
        <v>2564</v>
      </c>
      <c r="AE11" t="s">
        <v>1334</v>
      </c>
      <c r="AF11" t="s">
        <v>1455</v>
      </c>
      <c r="AG11" t="s">
        <v>1162</v>
      </c>
      <c r="AH11">
        <v>151200</v>
      </c>
      <c r="AI11" s="1">
        <v>44469</v>
      </c>
      <c r="AJ11" s="1">
        <v>44469</v>
      </c>
      <c r="AK11" s="1">
        <v>44469</v>
      </c>
      <c r="AM11">
        <v>0</v>
      </c>
      <c r="AQ11">
        <v>0</v>
      </c>
      <c r="AR11">
        <v>0</v>
      </c>
    </row>
    <row r="12" spans="1:44" x14ac:dyDescent="0.35">
      <c r="A12" s="122">
        <v>44147</v>
      </c>
      <c r="B12">
        <v>2564</v>
      </c>
      <c r="C12" t="s">
        <v>1457</v>
      </c>
      <c r="D12" t="s">
        <v>1458</v>
      </c>
      <c r="E12" t="s">
        <v>1352</v>
      </c>
      <c r="F12" t="s">
        <v>1459</v>
      </c>
      <c r="G12" t="s">
        <v>1460</v>
      </c>
      <c r="H12" t="s">
        <v>1461</v>
      </c>
      <c r="I12" s="22">
        <v>204370</v>
      </c>
      <c r="J12" s="125">
        <v>44469</v>
      </c>
      <c r="K12" s="122">
        <v>44469</v>
      </c>
      <c r="L12" s="122">
        <v>44469</v>
      </c>
      <c r="M12" t="s">
        <v>983</v>
      </c>
      <c r="N12" t="s">
        <v>1399</v>
      </c>
      <c r="O12" s="22">
        <v>10219</v>
      </c>
      <c r="P12" s="22">
        <v>0</v>
      </c>
      <c r="Q12" s="22">
        <v>0</v>
      </c>
      <c r="V12">
        <v>0</v>
      </c>
      <c r="W12" t="s">
        <v>1458</v>
      </c>
      <c r="X12" s="1">
        <v>44147</v>
      </c>
      <c r="Y12">
        <v>10219</v>
      </c>
      <c r="Z12" t="s">
        <v>1457</v>
      </c>
      <c r="AA12" t="s">
        <v>983</v>
      </c>
      <c r="AB12" t="s">
        <v>1399</v>
      </c>
      <c r="AC12" t="s">
        <v>1461</v>
      </c>
      <c r="AD12">
        <v>2564</v>
      </c>
      <c r="AE12" t="s">
        <v>1352</v>
      </c>
      <c r="AF12" t="s">
        <v>1459</v>
      </c>
      <c r="AG12" t="s">
        <v>1460</v>
      </c>
      <c r="AH12">
        <v>204370</v>
      </c>
      <c r="AI12" s="1">
        <v>44469</v>
      </c>
      <c r="AJ12" s="1">
        <v>44469</v>
      </c>
      <c r="AK12" s="1">
        <v>44469</v>
      </c>
      <c r="AM12">
        <v>0</v>
      </c>
      <c r="AQ12">
        <v>0</v>
      </c>
      <c r="AR12">
        <v>0</v>
      </c>
    </row>
    <row r="13" spans="1:44" x14ac:dyDescent="0.35">
      <c r="A13" s="122">
        <v>44148</v>
      </c>
      <c r="B13">
        <v>2564</v>
      </c>
      <c r="C13" t="s">
        <v>1462</v>
      </c>
      <c r="D13" t="s">
        <v>1463</v>
      </c>
      <c r="E13" t="s">
        <v>1355</v>
      </c>
      <c r="F13" t="s">
        <v>1464</v>
      </c>
      <c r="G13" t="s">
        <v>1465</v>
      </c>
      <c r="H13" t="s">
        <v>1466</v>
      </c>
      <c r="I13" s="22">
        <v>255944</v>
      </c>
      <c r="J13" s="125">
        <v>44178</v>
      </c>
      <c r="K13" s="122">
        <v>44178</v>
      </c>
      <c r="L13" s="122">
        <v>44178</v>
      </c>
      <c r="M13" t="s">
        <v>135</v>
      </c>
      <c r="N13" t="s">
        <v>1399</v>
      </c>
      <c r="O13" s="22">
        <v>12798</v>
      </c>
      <c r="P13" s="22">
        <v>0</v>
      </c>
      <c r="Q13" s="22">
        <v>0</v>
      </c>
      <c r="V13">
        <v>0</v>
      </c>
      <c r="W13" t="s">
        <v>1463</v>
      </c>
      <c r="X13" s="1">
        <v>44148</v>
      </c>
      <c r="Y13">
        <v>12798</v>
      </c>
      <c r="Z13" t="s">
        <v>1462</v>
      </c>
      <c r="AA13" t="s">
        <v>135</v>
      </c>
      <c r="AB13" t="s">
        <v>1399</v>
      </c>
      <c r="AC13" t="s">
        <v>1466</v>
      </c>
      <c r="AD13">
        <v>2564</v>
      </c>
      <c r="AE13" t="s">
        <v>1355</v>
      </c>
      <c r="AF13" t="s">
        <v>1464</v>
      </c>
      <c r="AG13" t="s">
        <v>1465</v>
      </c>
      <c r="AH13">
        <v>255944</v>
      </c>
      <c r="AI13" s="1">
        <v>44178</v>
      </c>
      <c r="AJ13" s="1">
        <v>44178</v>
      </c>
      <c r="AK13" s="1">
        <v>44178</v>
      </c>
      <c r="AM13">
        <v>0</v>
      </c>
      <c r="AQ13">
        <v>0</v>
      </c>
      <c r="AR13">
        <v>0</v>
      </c>
    </row>
    <row r="14" spans="1:44" x14ac:dyDescent="0.35">
      <c r="A14" s="122">
        <v>44148</v>
      </c>
      <c r="B14">
        <v>2564</v>
      </c>
      <c r="C14" t="s">
        <v>1467</v>
      </c>
      <c r="D14" t="s">
        <v>1468</v>
      </c>
      <c r="E14" t="s">
        <v>1356</v>
      </c>
      <c r="F14" t="s">
        <v>1469</v>
      </c>
      <c r="G14" t="s">
        <v>1470</v>
      </c>
      <c r="H14" t="s">
        <v>1471</v>
      </c>
      <c r="I14" s="22">
        <v>2119249.44</v>
      </c>
      <c r="J14" s="125">
        <v>44469</v>
      </c>
      <c r="K14" s="122">
        <v>44469</v>
      </c>
      <c r="L14" s="122">
        <v>44469</v>
      </c>
      <c r="M14" t="s">
        <v>89</v>
      </c>
      <c r="N14" t="s">
        <v>1399</v>
      </c>
      <c r="O14" s="22">
        <v>105963</v>
      </c>
      <c r="P14" s="22">
        <v>0</v>
      </c>
      <c r="Q14" s="22">
        <v>0</v>
      </c>
      <c r="V14">
        <v>0</v>
      </c>
      <c r="W14" t="s">
        <v>1468</v>
      </c>
      <c r="X14" s="1">
        <v>44148</v>
      </c>
      <c r="Y14">
        <v>105963</v>
      </c>
      <c r="Z14" t="s">
        <v>1467</v>
      </c>
      <c r="AA14" t="s">
        <v>89</v>
      </c>
      <c r="AB14" t="s">
        <v>1399</v>
      </c>
      <c r="AC14" t="s">
        <v>1471</v>
      </c>
      <c r="AD14">
        <v>2564</v>
      </c>
      <c r="AE14" t="s">
        <v>1356</v>
      </c>
      <c r="AF14" t="s">
        <v>1469</v>
      </c>
      <c r="AG14" t="s">
        <v>1470</v>
      </c>
      <c r="AH14">
        <v>2119249.44</v>
      </c>
      <c r="AI14" s="1">
        <v>44469</v>
      </c>
      <c r="AJ14" s="1">
        <v>44469</v>
      </c>
      <c r="AK14" s="1">
        <v>44469</v>
      </c>
      <c r="AM14">
        <v>0</v>
      </c>
      <c r="AQ14">
        <v>0</v>
      </c>
      <c r="AR14">
        <v>0</v>
      </c>
    </row>
    <row r="15" spans="1:44" x14ac:dyDescent="0.35">
      <c r="A15" s="122">
        <v>44148</v>
      </c>
      <c r="B15">
        <v>2564</v>
      </c>
      <c r="C15" t="s">
        <v>1472</v>
      </c>
      <c r="D15" t="s">
        <v>1473</v>
      </c>
      <c r="E15" t="s">
        <v>1357</v>
      </c>
      <c r="F15" t="s">
        <v>1474</v>
      </c>
      <c r="G15" t="s">
        <v>1475</v>
      </c>
      <c r="H15" t="s">
        <v>1476</v>
      </c>
      <c r="I15" s="22">
        <v>1474800</v>
      </c>
      <c r="J15" s="125">
        <v>44469</v>
      </c>
      <c r="K15" s="122">
        <v>44469</v>
      </c>
      <c r="L15" s="122">
        <v>44469</v>
      </c>
      <c r="M15" t="s">
        <v>89</v>
      </c>
      <c r="N15" t="s">
        <v>1399</v>
      </c>
      <c r="O15" s="22">
        <v>73740</v>
      </c>
      <c r="P15" s="22">
        <v>0</v>
      </c>
      <c r="Q15" s="22">
        <v>0</v>
      </c>
      <c r="V15">
        <v>0</v>
      </c>
      <c r="W15" t="s">
        <v>1473</v>
      </c>
      <c r="X15" s="1">
        <v>44148</v>
      </c>
      <c r="Y15">
        <v>73740</v>
      </c>
      <c r="Z15" t="s">
        <v>1472</v>
      </c>
      <c r="AA15" t="s">
        <v>89</v>
      </c>
      <c r="AB15" t="s">
        <v>1399</v>
      </c>
      <c r="AC15" t="s">
        <v>1476</v>
      </c>
      <c r="AD15">
        <v>2564</v>
      </c>
      <c r="AE15" t="s">
        <v>1357</v>
      </c>
      <c r="AF15" t="s">
        <v>1474</v>
      </c>
      <c r="AG15" t="s">
        <v>1475</v>
      </c>
      <c r="AH15">
        <v>1474800</v>
      </c>
      <c r="AI15" s="1">
        <v>44469</v>
      </c>
      <c r="AJ15" s="1">
        <v>44469</v>
      </c>
      <c r="AK15" s="1">
        <v>44469</v>
      </c>
      <c r="AM15">
        <v>0</v>
      </c>
      <c r="AQ15">
        <v>0</v>
      </c>
      <c r="AR15">
        <v>0</v>
      </c>
    </row>
    <row r="16" spans="1:44" x14ac:dyDescent="0.35">
      <c r="A16" s="122">
        <v>44140</v>
      </c>
      <c r="B16">
        <v>2564</v>
      </c>
      <c r="C16" t="s">
        <v>1477</v>
      </c>
      <c r="D16" t="s">
        <v>1478</v>
      </c>
      <c r="E16" t="s">
        <v>1348</v>
      </c>
      <c r="F16" t="s">
        <v>1479</v>
      </c>
      <c r="G16" t="s">
        <v>1480</v>
      </c>
      <c r="H16" t="s">
        <v>1481</v>
      </c>
      <c r="I16" s="22">
        <v>403050</v>
      </c>
      <c r="J16" s="125">
        <v>44170</v>
      </c>
      <c r="K16" s="122">
        <v>44170</v>
      </c>
      <c r="L16" s="122">
        <v>44170</v>
      </c>
      <c r="M16" t="s">
        <v>90</v>
      </c>
      <c r="N16" t="s">
        <v>1408</v>
      </c>
      <c r="O16" s="22">
        <v>20153</v>
      </c>
      <c r="P16" s="22">
        <v>0</v>
      </c>
      <c r="Q16" s="22">
        <v>0</v>
      </c>
      <c r="V16">
        <v>0</v>
      </c>
      <c r="W16" t="s">
        <v>1478</v>
      </c>
      <c r="X16" s="1">
        <v>44140</v>
      </c>
      <c r="Y16">
        <v>20153</v>
      </c>
      <c r="Z16" t="s">
        <v>1477</v>
      </c>
      <c r="AA16" t="s">
        <v>90</v>
      </c>
      <c r="AB16" t="s">
        <v>1408</v>
      </c>
      <c r="AC16" t="s">
        <v>1481</v>
      </c>
      <c r="AD16">
        <v>2564</v>
      </c>
      <c r="AE16" t="s">
        <v>1348</v>
      </c>
      <c r="AF16" t="s">
        <v>1479</v>
      </c>
      <c r="AG16" t="s">
        <v>1480</v>
      </c>
      <c r="AH16">
        <v>403050</v>
      </c>
      <c r="AI16" s="1">
        <v>44170</v>
      </c>
      <c r="AJ16" s="1">
        <v>44170</v>
      </c>
      <c r="AK16" s="1">
        <v>44170</v>
      </c>
      <c r="AM16">
        <v>0</v>
      </c>
      <c r="AQ16">
        <v>0</v>
      </c>
      <c r="AR16">
        <v>0</v>
      </c>
    </row>
    <row r="17" spans="1:44" x14ac:dyDescent="0.35">
      <c r="A17" s="122">
        <v>44140</v>
      </c>
      <c r="B17">
        <v>2564</v>
      </c>
      <c r="C17" t="s">
        <v>1482</v>
      </c>
      <c r="D17" t="s">
        <v>1483</v>
      </c>
      <c r="E17" t="s">
        <v>1349</v>
      </c>
      <c r="F17" t="s">
        <v>1484</v>
      </c>
      <c r="G17" t="s">
        <v>1485</v>
      </c>
      <c r="H17" t="s">
        <v>1486</v>
      </c>
      <c r="I17" s="22">
        <v>550000</v>
      </c>
      <c r="J17" s="125">
        <v>44469</v>
      </c>
      <c r="K17" s="122">
        <v>44469</v>
      </c>
      <c r="L17" s="122">
        <v>44469</v>
      </c>
      <c r="M17" t="s">
        <v>1311</v>
      </c>
      <c r="N17" t="s">
        <v>1399</v>
      </c>
      <c r="O17" s="22">
        <v>27500</v>
      </c>
      <c r="P17" s="22">
        <v>0</v>
      </c>
      <c r="Q17" s="22">
        <v>0</v>
      </c>
      <c r="V17">
        <v>0</v>
      </c>
      <c r="W17" t="s">
        <v>1483</v>
      </c>
      <c r="X17" s="1">
        <v>44140</v>
      </c>
      <c r="Y17">
        <v>27500</v>
      </c>
      <c r="Z17" t="s">
        <v>1482</v>
      </c>
      <c r="AA17" t="s">
        <v>1311</v>
      </c>
      <c r="AB17" t="s">
        <v>1399</v>
      </c>
      <c r="AC17" t="s">
        <v>1486</v>
      </c>
      <c r="AD17">
        <v>2564</v>
      </c>
      <c r="AE17" t="s">
        <v>1349</v>
      </c>
      <c r="AF17" t="s">
        <v>1484</v>
      </c>
      <c r="AG17" t="s">
        <v>1485</v>
      </c>
      <c r="AH17">
        <v>550000</v>
      </c>
      <c r="AI17" s="1">
        <v>44469</v>
      </c>
      <c r="AJ17" s="1">
        <v>44469</v>
      </c>
      <c r="AK17" s="1">
        <v>44469</v>
      </c>
      <c r="AM17">
        <v>0</v>
      </c>
      <c r="AQ17">
        <v>0</v>
      </c>
      <c r="AR17">
        <v>0</v>
      </c>
    </row>
    <row r="18" spans="1:44" x14ac:dyDescent="0.35">
      <c r="A18" s="122">
        <v>44151</v>
      </c>
      <c r="B18">
        <v>2564</v>
      </c>
      <c r="C18" t="s">
        <v>1487</v>
      </c>
      <c r="D18" t="s">
        <v>1488</v>
      </c>
      <c r="E18" t="s">
        <v>1358</v>
      </c>
      <c r="F18" t="s">
        <v>1489</v>
      </c>
      <c r="G18" t="s">
        <v>1490</v>
      </c>
      <c r="H18" t="s">
        <v>1491</v>
      </c>
      <c r="I18" s="22">
        <v>256800</v>
      </c>
      <c r="J18" s="125">
        <v>44181</v>
      </c>
      <c r="K18" s="122">
        <v>44181</v>
      </c>
      <c r="L18" s="122">
        <v>44181</v>
      </c>
      <c r="M18" t="s">
        <v>1407</v>
      </c>
      <c r="N18" t="s">
        <v>1402</v>
      </c>
      <c r="O18" s="22">
        <v>12840</v>
      </c>
      <c r="P18" s="22">
        <v>0</v>
      </c>
      <c r="Q18" s="22">
        <v>0</v>
      </c>
      <c r="V18">
        <v>0</v>
      </c>
      <c r="W18" t="s">
        <v>1488</v>
      </c>
      <c r="X18" s="1">
        <v>44151</v>
      </c>
      <c r="Y18">
        <v>12840</v>
      </c>
      <c r="Z18" t="s">
        <v>1487</v>
      </c>
      <c r="AA18" t="s">
        <v>1407</v>
      </c>
      <c r="AB18" t="s">
        <v>1402</v>
      </c>
      <c r="AC18" t="s">
        <v>1491</v>
      </c>
      <c r="AD18">
        <v>2564</v>
      </c>
      <c r="AE18" t="s">
        <v>1358</v>
      </c>
      <c r="AF18" t="s">
        <v>1489</v>
      </c>
      <c r="AG18" t="s">
        <v>1490</v>
      </c>
      <c r="AH18">
        <v>256800</v>
      </c>
      <c r="AI18" s="1">
        <v>44181</v>
      </c>
      <c r="AJ18" s="1">
        <v>44181</v>
      </c>
      <c r="AK18" s="1">
        <v>44181</v>
      </c>
      <c r="AM18">
        <v>0</v>
      </c>
      <c r="AQ18">
        <v>0</v>
      </c>
      <c r="AR18">
        <v>0</v>
      </c>
    </row>
    <row r="19" spans="1:44" x14ac:dyDescent="0.35">
      <c r="A19" s="122">
        <v>44161</v>
      </c>
      <c r="B19">
        <v>2564</v>
      </c>
      <c r="C19" t="s">
        <v>1492</v>
      </c>
      <c r="D19" t="s">
        <v>1493</v>
      </c>
      <c r="E19" t="s">
        <v>1360</v>
      </c>
      <c r="F19" t="s">
        <v>1494</v>
      </c>
      <c r="G19" t="s">
        <v>1182</v>
      </c>
      <c r="H19" t="s">
        <v>1495</v>
      </c>
      <c r="I19" s="22">
        <v>134285</v>
      </c>
      <c r="J19" s="125">
        <v>44469</v>
      </c>
      <c r="K19" s="122">
        <v>44469</v>
      </c>
      <c r="L19" s="122">
        <v>44469</v>
      </c>
      <c r="M19" t="s">
        <v>1403</v>
      </c>
      <c r="N19" t="s">
        <v>1399</v>
      </c>
      <c r="O19" s="22">
        <v>6715</v>
      </c>
      <c r="P19" s="22">
        <v>0</v>
      </c>
      <c r="Q19" s="22">
        <v>0</v>
      </c>
      <c r="V19">
        <v>0</v>
      </c>
      <c r="W19" t="s">
        <v>1493</v>
      </c>
      <c r="X19" s="1">
        <v>44161</v>
      </c>
      <c r="Y19">
        <v>6715</v>
      </c>
      <c r="Z19" t="s">
        <v>1492</v>
      </c>
      <c r="AA19" t="s">
        <v>1403</v>
      </c>
      <c r="AB19" t="s">
        <v>1399</v>
      </c>
      <c r="AC19" t="s">
        <v>1495</v>
      </c>
      <c r="AD19">
        <v>2564</v>
      </c>
      <c r="AE19" t="s">
        <v>1360</v>
      </c>
      <c r="AF19" t="s">
        <v>1494</v>
      </c>
      <c r="AG19" t="s">
        <v>1182</v>
      </c>
      <c r="AH19">
        <v>134285</v>
      </c>
      <c r="AI19" s="1">
        <v>44469</v>
      </c>
      <c r="AJ19" s="1">
        <v>44469</v>
      </c>
      <c r="AK19" s="1">
        <v>44469</v>
      </c>
      <c r="AM19">
        <v>0</v>
      </c>
      <c r="AQ19">
        <v>0</v>
      </c>
      <c r="AR19">
        <v>0</v>
      </c>
    </row>
    <row r="20" spans="1:44" x14ac:dyDescent="0.35">
      <c r="A20" s="122">
        <v>44165</v>
      </c>
      <c r="B20">
        <v>2564</v>
      </c>
      <c r="C20" t="s">
        <v>1496</v>
      </c>
      <c r="D20" t="s">
        <v>1497</v>
      </c>
      <c r="E20" t="s">
        <v>1368</v>
      </c>
      <c r="F20" t="s">
        <v>1498</v>
      </c>
      <c r="G20" t="s">
        <v>1499</v>
      </c>
      <c r="H20" t="s">
        <v>1500</v>
      </c>
      <c r="I20" s="22">
        <v>120000</v>
      </c>
      <c r="J20" s="125">
        <v>44469</v>
      </c>
      <c r="K20" s="122">
        <v>44469</v>
      </c>
      <c r="L20" s="122">
        <v>44469</v>
      </c>
      <c r="M20" t="s">
        <v>1313</v>
      </c>
      <c r="N20" t="s">
        <v>1399</v>
      </c>
      <c r="O20" s="22">
        <v>6000</v>
      </c>
      <c r="P20" s="22">
        <v>0</v>
      </c>
      <c r="Q20" s="22">
        <v>0</v>
      </c>
      <c r="V20">
        <v>0</v>
      </c>
      <c r="W20" t="s">
        <v>1497</v>
      </c>
      <c r="X20" s="1">
        <v>44165</v>
      </c>
      <c r="Y20">
        <v>6000</v>
      </c>
      <c r="Z20" t="s">
        <v>1496</v>
      </c>
      <c r="AA20" t="s">
        <v>1313</v>
      </c>
      <c r="AB20" t="s">
        <v>1399</v>
      </c>
      <c r="AC20" t="s">
        <v>1500</v>
      </c>
      <c r="AD20">
        <v>2564</v>
      </c>
      <c r="AE20" t="s">
        <v>1368</v>
      </c>
      <c r="AF20" t="s">
        <v>1498</v>
      </c>
      <c r="AG20" t="s">
        <v>1499</v>
      </c>
      <c r="AH20">
        <v>120000</v>
      </c>
      <c r="AI20" s="1">
        <v>44469</v>
      </c>
      <c r="AJ20" s="1">
        <v>44469</v>
      </c>
      <c r="AK20" s="1">
        <v>44469</v>
      </c>
      <c r="AM20">
        <v>0</v>
      </c>
      <c r="AQ20">
        <v>0</v>
      </c>
      <c r="AR20">
        <v>0</v>
      </c>
    </row>
    <row r="21" spans="1:44" x14ac:dyDescent="0.35">
      <c r="A21" s="122">
        <v>44165</v>
      </c>
      <c r="B21">
        <v>2564</v>
      </c>
      <c r="C21" t="s">
        <v>1501</v>
      </c>
      <c r="D21" t="s">
        <v>1502</v>
      </c>
      <c r="E21" t="s">
        <v>1503</v>
      </c>
      <c r="F21" t="s">
        <v>1504</v>
      </c>
      <c r="G21" t="s">
        <v>1505</v>
      </c>
      <c r="H21" t="s">
        <v>1506</v>
      </c>
      <c r="I21" s="22">
        <v>13399610</v>
      </c>
      <c r="J21" s="125">
        <v>44285</v>
      </c>
      <c r="K21" s="122">
        <v>44285</v>
      </c>
      <c r="L21" s="122">
        <v>44285</v>
      </c>
      <c r="M21" t="s">
        <v>760</v>
      </c>
      <c r="N21" t="s">
        <v>1399</v>
      </c>
      <c r="O21" s="22">
        <v>669981</v>
      </c>
      <c r="P21" s="22">
        <v>0</v>
      </c>
      <c r="Q21" s="22">
        <v>0</v>
      </c>
      <c r="V21">
        <v>0</v>
      </c>
      <c r="W21" t="s">
        <v>1502</v>
      </c>
      <c r="X21" s="1">
        <v>44165</v>
      </c>
      <c r="Y21">
        <v>669981</v>
      </c>
      <c r="Z21" t="s">
        <v>1501</v>
      </c>
      <c r="AA21" t="s">
        <v>760</v>
      </c>
      <c r="AB21" t="s">
        <v>1399</v>
      </c>
      <c r="AC21" t="s">
        <v>1506</v>
      </c>
      <c r="AD21">
        <v>2564</v>
      </c>
      <c r="AE21" t="s">
        <v>1503</v>
      </c>
      <c r="AF21" t="s">
        <v>1504</v>
      </c>
      <c r="AG21" t="s">
        <v>1505</v>
      </c>
      <c r="AH21">
        <v>13399610</v>
      </c>
      <c r="AI21" s="1">
        <v>44285</v>
      </c>
      <c r="AJ21" s="1">
        <v>44285</v>
      </c>
      <c r="AK21" s="1">
        <v>44285</v>
      </c>
      <c r="AM21">
        <v>0</v>
      </c>
      <c r="AQ21">
        <v>0</v>
      </c>
      <c r="AR21">
        <v>0</v>
      </c>
    </row>
    <row r="22" spans="1:44" x14ac:dyDescent="0.35">
      <c r="A22" s="122">
        <v>44162</v>
      </c>
      <c r="B22">
        <v>2564</v>
      </c>
      <c r="C22" t="s">
        <v>1507</v>
      </c>
      <c r="D22" t="s">
        <v>1508</v>
      </c>
      <c r="E22" t="s">
        <v>1364</v>
      </c>
      <c r="F22" t="s">
        <v>1509</v>
      </c>
      <c r="G22" t="s">
        <v>1510</v>
      </c>
      <c r="H22" t="s">
        <v>1511</v>
      </c>
      <c r="I22" s="22">
        <v>402000</v>
      </c>
      <c r="J22" s="125">
        <v>44192</v>
      </c>
      <c r="K22" s="122">
        <v>44192</v>
      </c>
      <c r="L22" s="122">
        <v>44192</v>
      </c>
      <c r="M22" t="s">
        <v>1512</v>
      </c>
      <c r="N22" t="s">
        <v>1408</v>
      </c>
      <c r="O22" s="22">
        <v>20100</v>
      </c>
      <c r="P22" s="22">
        <v>0</v>
      </c>
      <c r="Q22" s="22">
        <v>0</v>
      </c>
      <c r="V22">
        <v>0</v>
      </c>
      <c r="W22" t="s">
        <v>1508</v>
      </c>
      <c r="X22" s="1">
        <v>44162</v>
      </c>
      <c r="Y22">
        <v>20100</v>
      </c>
      <c r="Z22" t="s">
        <v>1507</v>
      </c>
      <c r="AA22" t="s">
        <v>1512</v>
      </c>
      <c r="AB22" t="s">
        <v>1408</v>
      </c>
      <c r="AC22" t="s">
        <v>1511</v>
      </c>
      <c r="AD22">
        <v>2564</v>
      </c>
      <c r="AE22" t="s">
        <v>1364</v>
      </c>
      <c r="AF22" t="s">
        <v>1509</v>
      </c>
      <c r="AG22" t="s">
        <v>1510</v>
      </c>
      <c r="AH22">
        <v>402000</v>
      </c>
      <c r="AI22" s="1">
        <v>44192</v>
      </c>
      <c r="AJ22" s="1">
        <v>44192</v>
      </c>
      <c r="AK22" s="1">
        <v>44192</v>
      </c>
      <c r="AM22">
        <v>0</v>
      </c>
      <c r="AQ22">
        <v>0</v>
      </c>
      <c r="AR22">
        <v>0</v>
      </c>
    </row>
    <row r="23" spans="1:44" x14ac:dyDescent="0.35">
      <c r="A23" s="122">
        <v>44159</v>
      </c>
      <c r="B23">
        <v>2564</v>
      </c>
      <c r="C23" t="s">
        <v>1513</v>
      </c>
      <c r="D23" t="s">
        <v>1514</v>
      </c>
      <c r="E23" t="s">
        <v>1515</v>
      </c>
      <c r="F23" t="s">
        <v>1516</v>
      </c>
      <c r="G23" t="s">
        <v>1517</v>
      </c>
      <c r="H23" t="s">
        <v>1518</v>
      </c>
      <c r="I23" s="22">
        <v>928118</v>
      </c>
      <c r="J23" s="125">
        <v>44285</v>
      </c>
      <c r="K23" s="122">
        <v>44285</v>
      </c>
      <c r="L23" s="122">
        <v>44285</v>
      </c>
      <c r="M23" t="s">
        <v>964</v>
      </c>
      <c r="N23" t="s">
        <v>1405</v>
      </c>
      <c r="O23" s="22">
        <v>46406</v>
      </c>
      <c r="P23" s="22">
        <v>0</v>
      </c>
      <c r="Q23" s="22">
        <v>0</v>
      </c>
      <c r="V23">
        <v>0</v>
      </c>
      <c r="W23" t="s">
        <v>1514</v>
      </c>
      <c r="X23" s="1">
        <v>44159</v>
      </c>
      <c r="Y23">
        <v>46406</v>
      </c>
      <c r="Z23" t="s">
        <v>1513</v>
      </c>
      <c r="AA23" t="s">
        <v>964</v>
      </c>
      <c r="AB23" t="s">
        <v>1405</v>
      </c>
      <c r="AC23" t="s">
        <v>1518</v>
      </c>
      <c r="AD23">
        <v>2564</v>
      </c>
      <c r="AE23" t="s">
        <v>1515</v>
      </c>
      <c r="AF23" t="s">
        <v>1516</v>
      </c>
      <c r="AG23" t="s">
        <v>1517</v>
      </c>
      <c r="AH23">
        <v>928118</v>
      </c>
      <c r="AI23" s="1">
        <v>44285</v>
      </c>
      <c r="AJ23" s="1">
        <v>44285</v>
      </c>
      <c r="AK23" s="1">
        <v>44285</v>
      </c>
      <c r="AM23">
        <v>0</v>
      </c>
      <c r="AQ23">
        <v>0</v>
      </c>
      <c r="AR23">
        <v>0</v>
      </c>
    </row>
    <row r="24" spans="1:44" x14ac:dyDescent="0.35">
      <c r="A24" s="122">
        <v>44165</v>
      </c>
      <c r="B24">
        <v>2564</v>
      </c>
      <c r="C24" t="s">
        <v>1519</v>
      </c>
      <c r="D24" t="s">
        <v>1520</v>
      </c>
      <c r="E24" t="s">
        <v>1369</v>
      </c>
      <c r="F24" t="s">
        <v>1521</v>
      </c>
      <c r="G24" t="s">
        <v>1522</v>
      </c>
      <c r="H24" t="s">
        <v>1523</v>
      </c>
      <c r="I24" s="22">
        <v>484068</v>
      </c>
      <c r="J24" s="125">
        <v>44210</v>
      </c>
      <c r="K24" s="122">
        <v>44210</v>
      </c>
      <c r="L24" s="122">
        <v>44210</v>
      </c>
      <c r="M24" t="s">
        <v>647</v>
      </c>
      <c r="N24" t="s">
        <v>1408</v>
      </c>
      <c r="O24" s="22">
        <v>24204</v>
      </c>
      <c r="P24" s="22">
        <v>0</v>
      </c>
      <c r="Q24" s="22">
        <v>0</v>
      </c>
      <c r="V24">
        <v>0</v>
      </c>
      <c r="W24" t="s">
        <v>1520</v>
      </c>
      <c r="X24" s="1">
        <v>44165</v>
      </c>
      <c r="Y24">
        <v>24204</v>
      </c>
      <c r="Z24" t="s">
        <v>1519</v>
      </c>
      <c r="AA24" t="s">
        <v>647</v>
      </c>
      <c r="AB24" t="s">
        <v>1408</v>
      </c>
      <c r="AC24" t="s">
        <v>1523</v>
      </c>
      <c r="AD24">
        <v>2564</v>
      </c>
      <c r="AE24" t="s">
        <v>1369</v>
      </c>
      <c r="AF24" t="s">
        <v>1521</v>
      </c>
      <c r="AG24" t="s">
        <v>1522</v>
      </c>
      <c r="AH24">
        <v>484068</v>
      </c>
      <c r="AI24" s="1">
        <v>44210</v>
      </c>
      <c r="AJ24" s="1">
        <v>44210</v>
      </c>
      <c r="AK24" s="1">
        <v>44210</v>
      </c>
      <c r="AM24">
        <v>0</v>
      </c>
      <c r="AQ24">
        <v>0</v>
      </c>
      <c r="AR24">
        <v>0</v>
      </c>
    </row>
    <row r="25" spans="1:44" x14ac:dyDescent="0.35">
      <c r="A25" s="122">
        <v>44183</v>
      </c>
      <c r="B25">
        <v>2564</v>
      </c>
      <c r="C25" t="s">
        <v>1524</v>
      </c>
      <c r="D25" t="s">
        <v>1525</v>
      </c>
      <c r="E25" t="s">
        <v>1526</v>
      </c>
      <c r="F25" t="s">
        <v>1527</v>
      </c>
      <c r="G25" t="s">
        <v>1528</v>
      </c>
      <c r="H25" t="s">
        <v>1529</v>
      </c>
      <c r="I25" s="22">
        <v>5400000</v>
      </c>
      <c r="M25" t="s">
        <v>1530</v>
      </c>
      <c r="N25" t="s">
        <v>1399</v>
      </c>
      <c r="O25" s="22">
        <v>270000</v>
      </c>
      <c r="P25" s="22">
        <v>0</v>
      </c>
      <c r="Q25" s="22">
        <v>0</v>
      </c>
      <c r="V25">
        <v>0</v>
      </c>
      <c r="W25" t="s">
        <v>1525</v>
      </c>
      <c r="X25" s="1">
        <v>44183</v>
      </c>
      <c r="Y25">
        <v>270000</v>
      </c>
      <c r="Z25" t="s">
        <v>1524</v>
      </c>
      <c r="AA25" t="s">
        <v>1530</v>
      </c>
      <c r="AB25" t="s">
        <v>1399</v>
      </c>
      <c r="AC25" t="s">
        <v>1529</v>
      </c>
      <c r="AD25">
        <v>2564</v>
      </c>
      <c r="AE25" t="s">
        <v>1526</v>
      </c>
      <c r="AF25" t="s">
        <v>1527</v>
      </c>
      <c r="AG25" t="s">
        <v>1528</v>
      </c>
      <c r="AH25">
        <v>5400000</v>
      </c>
      <c r="AM25">
        <v>0</v>
      </c>
      <c r="AQ25">
        <v>0</v>
      </c>
      <c r="AR25">
        <v>0</v>
      </c>
    </row>
    <row r="26" spans="1:44" x14ac:dyDescent="0.35">
      <c r="A26" s="122">
        <v>44181</v>
      </c>
      <c r="B26">
        <v>2564</v>
      </c>
      <c r="C26" t="s">
        <v>1531</v>
      </c>
      <c r="D26" t="s">
        <v>1532</v>
      </c>
      <c r="E26" t="s">
        <v>1376</v>
      </c>
      <c r="F26" t="s">
        <v>1533</v>
      </c>
      <c r="G26" t="s">
        <v>1534</v>
      </c>
      <c r="H26" t="s">
        <v>1535</v>
      </c>
      <c r="I26" s="22">
        <v>15191</v>
      </c>
      <c r="J26" s="125">
        <v>44469</v>
      </c>
      <c r="K26" s="122">
        <v>44469</v>
      </c>
      <c r="L26" s="122">
        <v>44469</v>
      </c>
      <c r="M26" t="s">
        <v>1396</v>
      </c>
      <c r="N26" t="s">
        <v>1399</v>
      </c>
      <c r="O26" s="22">
        <v>15191</v>
      </c>
      <c r="P26" s="22">
        <v>0</v>
      </c>
      <c r="Q26" s="22">
        <v>0</v>
      </c>
      <c r="V26">
        <v>0</v>
      </c>
      <c r="W26" t="s">
        <v>1532</v>
      </c>
      <c r="X26" s="1">
        <v>44181</v>
      </c>
      <c r="Y26">
        <v>15191</v>
      </c>
      <c r="Z26" t="s">
        <v>1531</v>
      </c>
      <c r="AA26" t="s">
        <v>1396</v>
      </c>
      <c r="AB26" t="s">
        <v>1399</v>
      </c>
      <c r="AC26" t="s">
        <v>1535</v>
      </c>
      <c r="AD26">
        <v>2564</v>
      </c>
      <c r="AE26" t="s">
        <v>1376</v>
      </c>
      <c r="AF26" t="s">
        <v>1533</v>
      </c>
      <c r="AG26" t="s">
        <v>1534</v>
      </c>
      <c r="AH26">
        <v>15191</v>
      </c>
      <c r="AI26" s="1">
        <v>44469</v>
      </c>
      <c r="AJ26" s="1">
        <v>44469</v>
      </c>
      <c r="AK26" s="1">
        <v>44469</v>
      </c>
      <c r="AM26">
        <v>0</v>
      </c>
      <c r="AQ26">
        <v>0</v>
      </c>
      <c r="AR26">
        <v>0</v>
      </c>
    </row>
    <row r="27" spans="1:44" x14ac:dyDescent="0.35">
      <c r="A27" s="122">
        <v>44179</v>
      </c>
      <c r="B27">
        <v>2564</v>
      </c>
      <c r="C27" t="s">
        <v>1536</v>
      </c>
      <c r="D27" t="s">
        <v>1537</v>
      </c>
      <c r="E27" t="s">
        <v>1375</v>
      </c>
      <c r="F27" t="s">
        <v>1538</v>
      </c>
      <c r="G27" t="s">
        <v>1171</v>
      </c>
      <c r="H27" t="s">
        <v>1539</v>
      </c>
      <c r="I27" s="22">
        <v>9856</v>
      </c>
      <c r="J27" s="125">
        <v>44469</v>
      </c>
      <c r="K27" s="122">
        <v>44469</v>
      </c>
      <c r="L27" s="122">
        <v>44469</v>
      </c>
      <c r="M27" t="s">
        <v>1540</v>
      </c>
      <c r="N27" t="s">
        <v>1399</v>
      </c>
      <c r="O27" s="22">
        <v>9856</v>
      </c>
      <c r="P27" s="22">
        <v>0</v>
      </c>
      <c r="Q27" s="22">
        <v>0</v>
      </c>
      <c r="V27">
        <v>0</v>
      </c>
      <c r="W27" t="s">
        <v>1537</v>
      </c>
      <c r="X27" s="1">
        <v>44179</v>
      </c>
      <c r="Y27">
        <v>9856</v>
      </c>
      <c r="Z27" t="s">
        <v>1536</v>
      </c>
      <c r="AA27" t="s">
        <v>1540</v>
      </c>
      <c r="AB27" t="s">
        <v>1399</v>
      </c>
      <c r="AC27" t="s">
        <v>1539</v>
      </c>
      <c r="AD27">
        <v>2564</v>
      </c>
      <c r="AE27" t="s">
        <v>1375</v>
      </c>
      <c r="AF27" t="s">
        <v>1538</v>
      </c>
      <c r="AG27" t="s">
        <v>1171</v>
      </c>
      <c r="AH27">
        <v>9856</v>
      </c>
      <c r="AI27" s="1">
        <v>44469</v>
      </c>
      <c r="AJ27" s="1">
        <v>44469</v>
      </c>
      <c r="AK27" s="1">
        <v>44469</v>
      </c>
      <c r="AM27">
        <v>0</v>
      </c>
      <c r="AQ27">
        <v>0</v>
      </c>
      <c r="AR27">
        <v>0</v>
      </c>
    </row>
    <row r="28" spans="1:44" x14ac:dyDescent="0.35">
      <c r="A28" s="122">
        <v>44125</v>
      </c>
      <c r="B28">
        <v>2564</v>
      </c>
      <c r="C28" t="s">
        <v>1541</v>
      </c>
      <c r="D28" t="s">
        <v>1542</v>
      </c>
      <c r="E28" t="s">
        <v>1333</v>
      </c>
      <c r="F28" t="s">
        <v>1543</v>
      </c>
      <c r="G28" t="s">
        <v>1544</v>
      </c>
      <c r="H28" t="s">
        <v>1545</v>
      </c>
      <c r="I28" s="22">
        <v>321000</v>
      </c>
      <c r="J28" s="125">
        <v>44185</v>
      </c>
      <c r="K28" s="122">
        <v>44185</v>
      </c>
      <c r="L28" s="122">
        <v>44185</v>
      </c>
      <c r="M28" t="s">
        <v>1546</v>
      </c>
      <c r="N28" t="s">
        <v>1399</v>
      </c>
      <c r="O28" s="22">
        <v>16050</v>
      </c>
      <c r="P28" s="22">
        <v>0</v>
      </c>
      <c r="Q28" s="22">
        <v>0</v>
      </c>
      <c r="V28">
        <v>0</v>
      </c>
      <c r="W28" t="s">
        <v>1542</v>
      </c>
      <c r="X28" s="1">
        <v>44125</v>
      </c>
      <c r="Y28">
        <v>16050</v>
      </c>
      <c r="Z28" t="s">
        <v>1541</v>
      </c>
      <c r="AA28" t="s">
        <v>1546</v>
      </c>
      <c r="AB28" t="s">
        <v>1399</v>
      </c>
      <c r="AC28" t="s">
        <v>1545</v>
      </c>
      <c r="AD28">
        <v>2564</v>
      </c>
      <c r="AE28" t="s">
        <v>1333</v>
      </c>
      <c r="AF28" t="s">
        <v>1543</v>
      </c>
      <c r="AG28" t="s">
        <v>1544</v>
      </c>
      <c r="AH28">
        <v>321000</v>
      </c>
      <c r="AI28" s="1">
        <v>44185</v>
      </c>
      <c r="AJ28" s="1">
        <v>44185</v>
      </c>
      <c r="AK28" s="1">
        <v>44185</v>
      </c>
      <c r="AM28">
        <v>0</v>
      </c>
      <c r="AQ28">
        <v>0</v>
      </c>
      <c r="AR28">
        <v>0</v>
      </c>
    </row>
    <row r="29" spans="1:44" x14ac:dyDescent="0.35">
      <c r="A29" s="122">
        <v>44130</v>
      </c>
      <c r="B29">
        <v>2564</v>
      </c>
      <c r="C29" t="s">
        <v>1547</v>
      </c>
      <c r="D29" t="s">
        <v>1548</v>
      </c>
      <c r="E29" t="s">
        <v>1549</v>
      </c>
      <c r="F29" t="s">
        <v>1550</v>
      </c>
      <c r="G29" t="s">
        <v>1505</v>
      </c>
      <c r="H29" t="s">
        <v>1551</v>
      </c>
      <c r="I29" s="22">
        <v>13500000</v>
      </c>
      <c r="M29" t="s">
        <v>760</v>
      </c>
      <c r="N29" t="s">
        <v>1399</v>
      </c>
      <c r="O29" s="22">
        <v>675000</v>
      </c>
      <c r="P29" s="22">
        <v>0</v>
      </c>
      <c r="Q29" s="22">
        <v>0</v>
      </c>
      <c r="V29">
        <v>0</v>
      </c>
      <c r="W29" t="s">
        <v>1548</v>
      </c>
      <c r="X29" s="1">
        <v>44130</v>
      </c>
      <c r="Y29">
        <v>675000</v>
      </c>
      <c r="Z29" t="s">
        <v>1547</v>
      </c>
      <c r="AA29" t="s">
        <v>760</v>
      </c>
      <c r="AB29" t="s">
        <v>1399</v>
      </c>
      <c r="AC29" t="s">
        <v>1551</v>
      </c>
      <c r="AD29">
        <v>2564</v>
      </c>
      <c r="AE29" t="s">
        <v>1549</v>
      </c>
      <c r="AF29" t="s">
        <v>1550</v>
      </c>
      <c r="AG29" t="s">
        <v>1505</v>
      </c>
      <c r="AH29">
        <v>13500000</v>
      </c>
      <c r="AM29">
        <v>0</v>
      </c>
      <c r="AQ29">
        <v>0</v>
      </c>
      <c r="AR29">
        <v>0</v>
      </c>
    </row>
    <row r="30" spans="1:44" x14ac:dyDescent="0.35">
      <c r="A30" s="122">
        <v>44131</v>
      </c>
      <c r="B30">
        <v>2564</v>
      </c>
      <c r="C30" t="s">
        <v>1552</v>
      </c>
      <c r="D30" t="s">
        <v>1553</v>
      </c>
      <c r="E30" t="s">
        <v>1337</v>
      </c>
      <c r="F30" t="s">
        <v>1554</v>
      </c>
      <c r="G30" t="s">
        <v>1404</v>
      </c>
      <c r="H30" t="s">
        <v>1555</v>
      </c>
      <c r="I30" s="22">
        <v>310000</v>
      </c>
      <c r="J30" s="125">
        <v>44165</v>
      </c>
      <c r="K30" s="122">
        <v>44165</v>
      </c>
      <c r="L30" s="122">
        <v>44165</v>
      </c>
      <c r="M30" t="s">
        <v>966</v>
      </c>
      <c r="N30" t="s">
        <v>1399</v>
      </c>
      <c r="O30" s="22">
        <v>1550</v>
      </c>
      <c r="P30" s="22">
        <v>0</v>
      </c>
      <c r="Q30" s="22">
        <v>0</v>
      </c>
      <c r="V30">
        <v>0</v>
      </c>
      <c r="W30" t="s">
        <v>1553</v>
      </c>
      <c r="X30" s="1">
        <v>44131</v>
      </c>
      <c r="Y30">
        <v>1550</v>
      </c>
      <c r="Z30" t="s">
        <v>1552</v>
      </c>
      <c r="AA30" t="s">
        <v>966</v>
      </c>
      <c r="AB30" t="s">
        <v>1399</v>
      </c>
      <c r="AC30" t="s">
        <v>1555</v>
      </c>
      <c r="AD30">
        <v>2564</v>
      </c>
      <c r="AE30" t="s">
        <v>1337</v>
      </c>
      <c r="AF30" t="s">
        <v>1554</v>
      </c>
      <c r="AG30" t="s">
        <v>1404</v>
      </c>
      <c r="AH30">
        <v>310000</v>
      </c>
      <c r="AI30" s="1">
        <v>44165</v>
      </c>
      <c r="AJ30" s="1">
        <v>44165</v>
      </c>
      <c r="AK30" s="1">
        <v>44165</v>
      </c>
      <c r="AM30">
        <v>0</v>
      </c>
      <c r="AQ30">
        <v>0</v>
      </c>
      <c r="AR30">
        <v>0</v>
      </c>
    </row>
    <row r="31" spans="1:44" x14ac:dyDescent="0.35">
      <c r="A31" s="122">
        <v>44132</v>
      </c>
      <c r="B31">
        <v>2564</v>
      </c>
      <c r="C31" t="s">
        <v>1556</v>
      </c>
      <c r="D31" t="s">
        <v>1557</v>
      </c>
      <c r="E31" t="s">
        <v>1338</v>
      </c>
      <c r="F31" t="s">
        <v>1558</v>
      </c>
      <c r="G31" t="s">
        <v>1559</v>
      </c>
      <c r="H31" t="s">
        <v>1560</v>
      </c>
      <c r="I31" s="22">
        <v>360000</v>
      </c>
      <c r="J31" s="125">
        <v>44469</v>
      </c>
      <c r="K31" s="122">
        <v>44469</v>
      </c>
      <c r="L31" s="122">
        <v>44469</v>
      </c>
      <c r="M31" t="s">
        <v>1561</v>
      </c>
      <c r="N31" t="s">
        <v>1399</v>
      </c>
      <c r="O31" s="22">
        <v>18000</v>
      </c>
      <c r="P31" s="22">
        <v>0</v>
      </c>
      <c r="Q31" s="22">
        <v>0</v>
      </c>
      <c r="V31">
        <v>0</v>
      </c>
      <c r="W31" t="s">
        <v>1557</v>
      </c>
      <c r="X31" s="1">
        <v>44132</v>
      </c>
      <c r="Y31">
        <v>18000</v>
      </c>
      <c r="Z31" t="s">
        <v>1556</v>
      </c>
      <c r="AA31" t="s">
        <v>1561</v>
      </c>
      <c r="AB31" t="s">
        <v>1399</v>
      </c>
      <c r="AC31" t="s">
        <v>1560</v>
      </c>
      <c r="AD31">
        <v>2564</v>
      </c>
      <c r="AE31" t="s">
        <v>1338</v>
      </c>
      <c r="AF31" t="s">
        <v>1558</v>
      </c>
      <c r="AG31" t="s">
        <v>1559</v>
      </c>
      <c r="AH31">
        <v>360000</v>
      </c>
      <c r="AI31" s="1">
        <v>44469</v>
      </c>
      <c r="AJ31" s="1">
        <v>44469</v>
      </c>
      <c r="AK31" s="1">
        <v>44469</v>
      </c>
      <c r="AM31">
        <v>0</v>
      </c>
      <c r="AQ31">
        <v>0</v>
      </c>
      <c r="AR31">
        <v>0</v>
      </c>
    </row>
    <row r="32" spans="1:44" x14ac:dyDescent="0.35">
      <c r="A32" s="122">
        <v>44132</v>
      </c>
      <c r="B32">
        <v>2564</v>
      </c>
      <c r="C32" t="s">
        <v>1562</v>
      </c>
      <c r="D32" t="s">
        <v>1563</v>
      </c>
      <c r="E32" t="s">
        <v>1339</v>
      </c>
      <c r="F32" t="s">
        <v>1564</v>
      </c>
      <c r="G32" t="s">
        <v>1565</v>
      </c>
      <c r="H32" t="s">
        <v>1566</v>
      </c>
      <c r="I32" s="22">
        <v>403278.72</v>
      </c>
      <c r="J32" s="125">
        <v>44469</v>
      </c>
      <c r="K32" s="122">
        <v>44469</v>
      </c>
      <c r="L32" s="122">
        <v>44469</v>
      </c>
      <c r="M32" t="s">
        <v>1406</v>
      </c>
      <c r="N32" t="s">
        <v>1399</v>
      </c>
      <c r="O32" s="22">
        <v>20164</v>
      </c>
      <c r="P32" s="22">
        <v>0</v>
      </c>
      <c r="Q32" s="22">
        <v>0</v>
      </c>
      <c r="V32">
        <v>0</v>
      </c>
      <c r="W32" t="s">
        <v>1563</v>
      </c>
      <c r="X32" s="1">
        <v>44132</v>
      </c>
      <c r="Y32">
        <v>20164</v>
      </c>
      <c r="Z32" t="s">
        <v>1562</v>
      </c>
      <c r="AA32" t="s">
        <v>1406</v>
      </c>
      <c r="AB32" t="s">
        <v>1399</v>
      </c>
      <c r="AC32" t="s">
        <v>1566</v>
      </c>
      <c r="AD32">
        <v>2564</v>
      </c>
      <c r="AE32" t="s">
        <v>1339</v>
      </c>
      <c r="AF32" t="s">
        <v>1564</v>
      </c>
      <c r="AG32" t="s">
        <v>1565</v>
      </c>
      <c r="AH32">
        <v>403278.72</v>
      </c>
      <c r="AI32" s="1">
        <v>44469</v>
      </c>
      <c r="AJ32" s="1">
        <v>44469</v>
      </c>
      <c r="AK32" s="1">
        <v>44469</v>
      </c>
      <c r="AM32">
        <v>0</v>
      </c>
      <c r="AQ32">
        <v>0</v>
      </c>
      <c r="AR32">
        <v>0</v>
      </c>
    </row>
    <row r="33" spans="1:44" x14ac:dyDescent="0.35">
      <c r="A33" s="122">
        <v>44133</v>
      </c>
      <c r="B33">
        <v>2564</v>
      </c>
      <c r="C33" t="s">
        <v>1567</v>
      </c>
      <c r="D33" t="s">
        <v>1568</v>
      </c>
      <c r="E33" t="s">
        <v>1340</v>
      </c>
      <c r="F33" t="s">
        <v>1569</v>
      </c>
      <c r="G33" t="s">
        <v>1570</v>
      </c>
      <c r="H33" t="s">
        <v>1571</v>
      </c>
      <c r="I33" s="22">
        <v>435490</v>
      </c>
      <c r="J33" s="125">
        <v>44469</v>
      </c>
      <c r="K33" s="122">
        <v>44469</v>
      </c>
      <c r="L33" s="122">
        <v>44469</v>
      </c>
      <c r="M33" t="s">
        <v>1307</v>
      </c>
      <c r="N33" t="s">
        <v>1399</v>
      </c>
      <c r="O33" s="22">
        <v>21775</v>
      </c>
      <c r="P33" s="22">
        <v>0</v>
      </c>
      <c r="Q33" s="22">
        <v>0</v>
      </c>
      <c r="V33">
        <v>0</v>
      </c>
      <c r="W33" t="s">
        <v>1568</v>
      </c>
      <c r="X33" s="1">
        <v>44133</v>
      </c>
      <c r="Y33">
        <v>21775</v>
      </c>
      <c r="Z33" t="s">
        <v>1567</v>
      </c>
      <c r="AA33" t="s">
        <v>1307</v>
      </c>
      <c r="AB33" t="s">
        <v>1399</v>
      </c>
      <c r="AC33" t="s">
        <v>1571</v>
      </c>
      <c r="AD33">
        <v>2564</v>
      </c>
      <c r="AE33" t="s">
        <v>1340</v>
      </c>
      <c r="AF33" t="s">
        <v>1569</v>
      </c>
      <c r="AG33" t="s">
        <v>1570</v>
      </c>
      <c r="AH33">
        <v>435490</v>
      </c>
      <c r="AI33" s="1">
        <v>44469</v>
      </c>
      <c r="AJ33" s="1">
        <v>44469</v>
      </c>
      <c r="AK33" s="1">
        <v>44469</v>
      </c>
      <c r="AM33">
        <v>0</v>
      </c>
      <c r="AQ33">
        <v>0</v>
      </c>
      <c r="AR33">
        <v>0</v>
      </c>
    </row>
    <row r="34" spans="1:44" x14ac:dyDescent="0.35">
      <c r="A34" s="122">
        <v>44134</v>
      </c>
      <c r="B34">
        <v>2564</v>
      </c>
      <c r="C34" t="s">
        <v>1572</v>
      </c>
      <c r="D34" t="s">
        <v>1573</v>
      </c>
      <c r="E34" t="s">
        <v>1342</v>
      </c>
      <c r="F34" t="s">
        <v>1574</v>
      </c>
      <c r="G34" t="s">
        <v>1575</v>
      </c>
      <c r="H34" t="s">
        <v>1576</v>
      </c>
      <c r="I34" s="22">
        <v>372000</v>
      </c>
      <c r="J34" s="125">
        <v>44164</v>
      </c>
      <c r="K34" s="122">
        <v>44164</v>
      </c>
      <c r="L34" s="122">
        <v>44164</v>
      </c>
      <c r="M34" t="s">
        <v>1577</v>
      </c>
      <c r="N34" t="s">
        <v>1408</v>
      </c>
      <c r="O34" s="22">
        <v>18600</v>
      </c>
      <c r="P34" s="22">
        <v>0</v>
      </c>
      <c r="Q34" s="22">
        <v>0</v>
      </c>
      <c r="V34">
        <v>0</v>
      </c>
      <c r="W34" t="s">
        <v>1573</v>
      </c>
      <c r="X34" s="1">
        <v>44134</v>
      </c>
      <c r="Y34">
        <v>18600</v>
      </c>
      <c r="Z34" t="s">
        <v>1572</v>
      </c>
      <c r="AA34" t="s">
        <v>1577</v>
      </c>
      <c r="AB34" t="s">
        <v>1408</v>
      </c>
      <c r="AC34" t="s">
        <v>1576</v>
      </c>
      <c r="AD34">
        <v>2564</v>
      </c>
      <c r="AE34" t="s">
        <v>1342</v>
      </c>
      <c r="AF34" t="s">
        <v>1574</v>
      </c>
      <c r="AG34" t="s">
        <v>1575</v>
      </c>
      <c r="AH34">
        <v>372000</v>
      </c>
      <c r="AI34" s="1">
        <v>44164</v>
      </c>
      <c r="AJ34" s="1">
        <v>44164</v>
      </c>
      <c r="AK34" s="1">
        <v>44164</v>
      </c>
      <c r="AM34">
        <v>0</v>
      </c>
      <c r="AQ34">
        <v>0</v>
      </c>
      <c r="AR34">
        <v>0</v>
      </c>
    </row>
    <row r="35" spans="1:44" x14ac:dyDescent="0.35">
      <c r="A35" s="122">
        <v>44166</v>
      </c>
      <c r="B35">
        <v>2564</v>
      </c>
      <c r="C35" t="s">
        <v>1578</v>
      </c>
      <c r="D35" t="s">
        <v>1579</v>
      </c>
      <c r="E35" t="s">
        <v>1370</v>
      </c>
      <c r="F35" t="s">
        <v>1580</v>
      </c>
      <c r="G35" t="s">
        <v>1581</v>
      </c>
      <c r="H35" t="s">
        <v>1582</v>
      </c>
      <c r="I35" s="22">
        <v>40000</v>
      </c>
      <c r="J35" s="125">
        <v>44469</v>
      </c>
      <c r="K35" s="122">
        <v>44469</v>
      </c>
      <c r="L35" s="122">
        <v>44469</v>
      </c>
      <c r="M35" t="s">
        <v>1317</v>
      </c>
      <c r="N35" t="s">
        <v>1402</v>
      </c>
      <c r="O35" s="22">
        <v>12000</v>
      </c>
      <c r="P35" s="22">
        <v>0</v>
      </c>
      <c r="Q35" s="22">
        <v>0</v>
      </c>
      <c r="V35">
        <v>0</v>
      </c>
      <c r="W35" t="s">
        <v>1579</v>
      </c>
      <c r="X35" s="1">
        <v>44166</v>
      </c>
      <c r="Y35">
        <v>12000</v>
      </c>
      <c r="Z35" t="s">
        <v>1578</v>
      </c>
      <c r="AA35" t="s">
        <v>1317</v>
      </c>
      <c r="AB35" t="s">
        <v>1402</v>
      </c>
      <c r="AC35" t="s">
        <v>1582</v>
      </c>
      <c r="AD35">
        <v>2564</v>
      </c>
      <c r="AE35" t="s">
        <v>1370</v>
      </c>
      <c r="AF35" t="s">
        <v>1580</v>
      </c>
      <c r="AG35" t="s">
        <v>1581</v>
      </c>
      <c r="AH35">
        <v>40000</v>
      </c>
      <c r="AI35" s="1">
        <v>44469</v>
      </c>
      <c r="AJ35" s="1">
        <v>44469</v>
      </c>
      <c r="AK35" s="1">
        <v>44469</v>
      </c>
      <c r="AM35">
        <v>0</v>
      </c>
      <c r="AQ35">
        <v>0</v>
      </c>
      <c r="AR35">
        <v>0</v>
      </c>
    </row>
    <row r="36" spans="1:44" x14ac:dyDescent="0.35">
      <c r="A36" s="122">
        <v>44166</v>
      </c>
      <c r="B36">
        <v>2564</v>
      </c>
      <c r="C36" t="s">
        <v>1583</v>
      </c>
      <c r="D36" t="s">
        <v>1584</v>
      </c>
      <c r="E36" t="s">
        <v>1371</v>
      </c>
      <c r="F36" t="s">
        <v>1585</v>
      </c>
      <c r="G36" t="s">
        <v>1586</v>
      </c>
      <c r="H36" t="s">
        <v>1587</v>
      </c>
      <c r="I36" s="22">
        <v>599500</v>
      </c>
      <c r="J36" s="125">
        <v>44469</v>
      </c>
      <c r="K36" s="122">
        <v>44469</v>
      </c>
      <c r="L36" s="122">
        <v>44469</v>
      </c>
      <c r="M36" t="s">
        <v>107</v>
      </c>
      <c r="N36" t="s">
        <v>1399</v>
      </c>
      <c r="O36" s="22">
        <v>29975</v>
      </c>
      <c r="P36" s="22">
        <v>0</v>
      </c>
      <c r="Q36" s="22">
        <v>0</v>
      </c>
      <c r="V36">
        <v>0</v>
      </c>
      <c r="W36" t="s">
        <v>1584</v>
      </c>
      <c r="X36" s="1">
        <v>44166</v>
      </c>
      <c r="Y36">
        <v>29975</v>
      </c>
      <c r="Z36" t="s">
        <v>1583</v>
      </c>
      <c r="AA36" t="s">
        <v>107</v>
      </c>
      <c r="AB36" t="s">
        <v>1399</v>
      </c>
      <c r="AC36" t="s">
        <v>1587</v>
      </c>
      <c r="AD36">
        <v>2564</v>
      </c>
      <c r="AE36" t="s">
        <v>1371</v>
      </c>
      <c r="AF36" t="s">
        <v>1585</v>
      </c>
      <c r="AG36" t="s">
        <v>1586</v>
      </c>
      <c r="AH36">
        <v>599500</v>
      </c>
      <c r="AI36" s="1">
        <v>44469</v>
      </c>
      <c r="AJ36" s="1">
        <v>44469</v>
      </c>
      <c r="AK36" s="1">
        <v>44469</v>
      </c>
      <c r="AM36">
        <v>0</v>
      </c>
      <c r="AQ36">
        <v>0</v>
      </c>
      <c r="AR36">
        <v>0</v>
      </c>
    </row>
    <row r="37" spans="1:44" x14ac:dyDescent="0.35">
      <c r="A37" s="122">
        <v>44172</v>
      </c>
      <c r="B37">
        <v>2564</v>
      </c>
      <c r="C37" t="s">
        <v>1588</v>
      </c>
      <c r="D37" t="s">
        <v>1589</v>
      </c>
      <c r="E37" t="s">
        <v>1374</v>
      </c>
      <c r="F37" t="s">
        <v>1590</v>
      </c>
      <c r="G37" t="s">
        <v>1591</v>
      </c>
      <c r="H37" t="s">
        <v>1592</v>
      </c>
      <c r="I37" s="22">
        <v>174300</v>
      </c>
      <c r="J37" s="125">
        <v>44177</v>
      </c>
      <c r="K37" s="122">
        <v>44177</v>
      </c>
      <c r="L37" s="122">
        <v>44177</v>
      </c>
      <c r="M37" t="s">
        <v>1593</v>
      </c>
      <c r="N37" t="s">
        <v>1402</v>
      </c>
      <c r="O37" s="22">
        <v>8715</v>
      </c>
      <c r="P37" s="22">
        <v>8715</v>
      </c>
      <c r="Q37" s="22">
        <v>0</v>
      </c>
      <c r="R37" t="s">
        <v>1633</v>
      </c>
      <c r="S37" t="s">
        <v>1632</v>
      </c>
      <c r="T37">
        <v>1480554</v>
      </c>
      <c r="U37" s="1">
        <v>44216</v>
      </c>
      <c r="V37">
        <v>0</v>
      </c>
      <c r="W37" t="s">
        <v>1589</v>
      </c>
      <c r="X37" s="1">
        <v>44172</v>
      </c>
      <c r="Y37">
        <v>8715</v>
      </c>
      <c r="Z37" t="s">
        <v>1588</v>
      </c>
      <c r="AA37" t="s">
        <v>1593</v>
      </c>
      <c r="AB37" t="s">
        <v>1402</v>
      </c>
      <c r="AC37" t="s">
        <v>1592</v>
      </c>
      <c r="AD37">
        <v>2564</v>
      </c>
      <c r="AE37" t="s">
        <v>1374</v>
      </c>
      <c r="AF37" t="s">
        <v>1590</v>
      </c>
      <c r="AG37" t="s">
        <v>1591</v>
      </c>
      <c r="AH37">
        <v>174300</v>
      </c>
      <c r="AI37" s="1">
        <v>44177</v>
      </c>
      <c r="AJ37" s="1">
        <v>44177</v>
      </c>
      <c r="AK37" s="1">
        <v>44177</v>
      </c>
      <c r="AL37">
        <v>1480554</v>
      </c>
      <c r="AM37">
        <v>8715</v>
      </c>
      <c r="AN37" t="s">
        <v>1632</v>
      </c>
      <c r="AO37" s="1">
        <v>44216</v>
      </c>
      <c r="AP37" t="s">
        <v>1633</v>
      </c>
      <c r="AQ37">
        <v>0</v>
      </c>
      <c r="AR37">
        <v>0</v>
      </c>
    </row>
    <row r="38" spans="1:44" x14ac:dyDescent="0.35">
      <c r="A38" s="122">
        <v>44193</v>
      </c>
      <c r="B38">
        <v>2564</v>
      </c>
      <c r="C38" t="s">
        <v>1594</v>
      </c>
      <c r="D38" t="s">
        <v>1595</v>
      </c>
      <c r="E38" t="s">
        <v>1378</v>
      </c>
      <c r="F38" t="s">
        <v>1596</v>
      </c>
      <c r="G38" t="s">
        <v>1597</v>
      </c>
      <c r="H38" t="s">
        <v>1598</v>
      </c>
      <c r="I38" s="22">
        <v>3585000</v>
      </c>
      <c r="J38" s="125">
        <v>44313</v>
      </c>
      <c r="K38" s="122">
        <v>44313</v>
      </c>
      <c r="L38" s="122">
        <v>44313</v>
      </c>
      <c r="M38" t="s">
        <v>1321</v>
      </c>
      <c r="N38" t="s">
        <v>1399</v>
      </c>
      <c r="O38" s="22">
        <v>179250</v>
      </c>
      <c r="P38" s="22">
        <v>0</v>
      </c>
      <c r="Q38" s="22">
        <v>0</v>
      </c>
      <c r="V38">
        <v>0</v>
      </c>
      <c r="W38" t="s">
        <v>1595</v>
      </c>
      <c r="X38" s="1">
        <v>44193</v>
      </c>
      <c r="Y38">
        <v>179250</v>
      </c>
      <c r="Z38" t="s">
        <v>1594</v>
      </c>
      <c r="AA38" t="s">
        <v>1321</v>
      </c>
      <c r="AB38" t="s">
        <v>1399</v>
      </c>
      <c r="AC38" t="s">
        <v>1598</v>
      </c>
      <c r="AD38">
        <v>2564</v>
      </c>
      <c r="AE38" t="s">
        <v>1378</v>
      </c>
      <c r="AF38" t="s">
        <v>1596</v>
      </c>
      <c r="AG38" t="s">
        <v>1597</v>
      </c>
      <c r="AH38">
        <v>3585000</v>
      </c>
      <c r="AI38" s="1">
        <v>44313</v>
      </c>
      <c r="AJ38" s="1">
        <v>44313</v>
      </c>
      <c r="AK38" s="1">
        <v>44313</v>
      </c>
      <c r="AM38">
        <v>0</v>
      </c>
      <c r="AQ38">
        <v>0</v>
      </c>
      <c r="AR38">
        <v>0</v>
      </c>
    </row>
    <row r="39" spans="1:44" x14ac:dyDescent="0.35">
      <c r="A39" s="122">
        <v>44194</v>
      </c>
      <c r="B39">
        <v>2564</v>
      </c>
      <c r="C39" t="s">
        <v>1599</v>
      </c>
      <c r="D39" t="s">
        <v>1600</v>
      </c>
      <c r="E39" t="s">
        <v>1380</v>
      </c>
      <c r="F39" t="s">
        <v>1601</v>
      </c>
      <c r="G39" t="s">
        <v>1602</v>
      </c>
      <c r="H39" t="s">
        <v>1603</v>
      </c>
      <c r="I39" s="22">
        <v>23450</v>
      </c>
      <c r="M39" t="s">
        <v>1319</v>
      </c>
      <c r="N39" t="s">
        <v>1399</v>
      </c>
      <c r="O39" s="22">
        <v>23450</v>
      </c>
      <c r="P39" s="22">
        <v>0</v>
      </c>
      <c r="Q39" s="22">
        <v>0</v>
      </c>
      <c r="V39">
        <v>0</v>
      </c>
      <c r="W39" t="s">
        <v>1600</v>
      </c>
      <c r="X39" s="1">
        <v>44194</v>
      </c>
      <c r="Y39">
        <v>23450</v>
      </c>
      <c r="Z39" t="s">
        <v>1599</v>
      </c>
      <c r="AA39" t="s">
        <v>1319</v>
      </c>
      <c r="AB39" t="s">
        <v>1399</v>
      </c>
      <c r="AC39" t="s">
        <v>1603</v>
      </c>
      <c r="AD39">
        <v>2564</v>
      </c>
      <c r="AE39" t="s">
        <v>1380</v>
      </c>
      <c r="AF39" t="s">
        <v>1601</v>
      </c>
      <c r="AG39" t="s">
        <v>1602</v>
      </c>
      <c r="AH39">
        <v>23450</v>
      </c>
      <c r="AM39">
        <v>0</v>
      </c>
      <c r="AQ39">
        <v>0</v>
      </c>
      <c r="AR39">
        <v>0</v>
      </c>
    </row>
    <row r="40" spans="1:44" x14ac:dyDescent="0.35">
      <c r="A40" s="122">
        <v>44189</v>
      </c>
      <c r="B40">
        <v>2564</v>
      </c>
      <c r="C40" t="s">
        <v>1604</v>
      </c>
      <c r="D40" t="s">
        <v>1605</v>
      </c>
      <c r="E40" t="s">
        <v>1377</v>
      </c>
      <c r="F40" t="s">
        <v>1606</v>
      </c>
      <c r="G40" t="s">
        <v>1607</v>
      </c>
      <c r="H40" t="s">
        <v>1608</v>
      </c>
      <c r="I40" s="22">
        <v>465900</v>
      </c>
      <c r="J40" s="125">
        <v>44219</v>
      </c>
      <c r="K40" s="122">
        <v>44219</v>
      </c>
      <c r="L40" s="122">
        <v>44219</v>
      </c>
      <c r="M40" t="s">
        <v>1397</v>
      </c>
      <c r="N40" t="s">
        <v>1402</v>
      </c>
      <c r="O40" s="22">
        <v>23295</v>
      </c>
      <c r="P40" s="22">
        <v>0</v>
      </c>
      <c r="Q40" s="22">
        <v>0</v>
      </c>
      <c r="V40">
        <v>0</v>
      </c>
      <c r="W40" t="s">
        <v>1605</v>
      </c>
      <c r="X40" s="1">
        <v>44189</v>
      </c>
      <c r="Y40">
        <v>23295</v>
      </c>
      <c r="Z40" t="s">
        <v>1604</v>
      </c>
      <c r="AA40" t="s">
        <v>1397</v>
      </c>
      <c r="AB40" t="s">
        <v>1402</v>
      </c>
      <c r="AC40" t="s">
        <v>1608</v>
      </c>
      <c r="AD40">
        <v>2564</v>
      </c>
      <c r="AE40" t="s">
        <v>1377</v>
      </c>
      <c r="AF40" t="s">
        <v>1606</v>
      </c>
      <c r="AG40" t="s">
        <v>1607</v>
      </c>
      <c r="AH40">
        <v>465900</v>
      </c>
      <c r="AI40" s="1">
        <v>44219</v>
      </c>
      <c r="AJ40" s="1">
        <v>44219</v>
      </c>
      <c r="AK40" s="1">
        <v>44219</v>
      </c>
      <c r="AM40">
        <v>0</v>
      </c>
      <c r="AQ40">
        <v>0</v>
      </c>
      <c r="AR40">
        <v>0</v>
      </c>
    </row>
    <row r="41" spans="1:44" x14ac:dyDescent="0.35">
      <c r="A41" s="122">
        <v>44229</v>
      </c>
      <c r="B41">
        <v>2564</v>
      </c>
      <c r="C41" t="s">
        <v>1738</v>
      </c>
      <c r="D41" t="s">
        <v>1774</v>
      </c>
      <c r="E41" t="s">
        <v>1626</v>
      </c>
      <c r="F41" t="s">
        <v>1156</v>
      </c>
      <c r="G41" t="s">
        <v>1775</v>
      </c>
      <c r="H41" t="s">
        <v>1776</v>
      </c>
      <c r="I41" s="22">
        <v>0</v>
      </c>
      <c r="J41" s="125">
        <v>44957</v>
      </c>
      <c r="K41" s="122">
        <v>44957</v>
      </c>
      <c r="L41" s="122">
        <v>44957</v>
      </c>
      <c r="M41" t="s">
        <v>1777</v>
      </c>
      <c r="N41" t="s">
        <v>1399</v>
      </c>
      <c r="O41" s="22">
        <v>83100</v>
      </c>
      <c r="P41" s="22">
        <v>0</v>
      </c>
      <c r="Q41" s="22">
        <v>0</v>
      </c>
      <c r="V41">
        <v>0</v>
      </c>
      <c r="W41" t="s">
        <v>1774</v>
      </c>
      <c r="X41" s="1">
        <v>44229</v>
      </c>
      <c r="Y41">
        <v>83100</v>
      </c>
      <c r="Z41" t="s">
        <v>1738</v>
      </c>
      <c r="AA41" t="s">
        <v>1777</v>
      </c>
      <c r="AB41" t="s">
        <v>1399</v>
      </c>
      <c r="AC41" t="s">
        <v>1776</v>
      </c>
      <c r="AD41">
        <v>2564</v>
      </c>
      <c r="AE41" t="s">
        <v>1626</v>
      </c>
      <c r="AF41" t="s">
        <v>1156</v>
      </c>
      <c r="AG41" t="s">
        <v>1775</v>
      </c>
      <c r="AH41">
        <v>0</v>
      </c>
      <c r="AI41" s="1">
        <v>44957</v>
      </c>
      <c r="AJ41" s="1">
        <v>44957</v>
      </c>
      <c r="AK41" s="1">
        <v>44957</v>
      </c>
      <c r="AM41">
        <v>0</v>
      </c>
      <c r="AQ41">
        <v>0</v>
      </c>
      <c r="AR41">
        <v>0</v>
      </c>
    </row>
    <row r="42" spans="1:44" x14ac:dyDescent="0.35">
      <c r="A42" s="122">
        <v>44235</v>
      </c>
      <c r="B42">
        <v>2564</v>
      </c>
      <c r="C42" t="s">
        <v>1778</v>
      </c>
      <c r="D42" t="s">
        <v>1779</v>
      </c>
      <c r="E42" t="s">
        <v>1780</v>
      </c>
      <c r="F42" t="s">
        <v>1781</v>
      </c>
      <c r="G42" t="s">
        <v>1782</v>
      </c>
      <c r="H42" t="s">
        <v>1783</v>
      </c>
      <c r="I42" s="22">
        <v>6867900</v>
      </c>
      <c r="M42" t="s">
        <v>1729</v>
      </c>
      <c r="N42" t="s">
        <v>1399</v>
      </c>
      <c r="O42" s="22">
        <v>343395</v>
      </c>
      <c r="P42" s="22">
        <v>0</v>
      </c>
      <c r="Q42" s="22">
        <v>0</v>
      </c>
      <c r="V42">
        <v>0</v>
      </c>
      <c r="W42" t="s">
        <v>1779</v>
      </c>
      <c r="X42" s="1">
        <v>44235</v>
      </c>
      <c r="Y42">
        <v>343395</v>
      </c>
      <c r="Z42" t="s">
        <v>1778</v>
      </c>
      <c r="AA42" t="s">
        <v>1729</v>
      </c>
      <c r="AB42" t="s">
        <v>1399</v>
      </c>
      <c r="AC42" t="s">
        <v>1783</v>
      </c>
      <c r="AD42">
        <v>2564</v>
      </c>
      <c r="AE42" t="s">
        <v>1780</v>
      </c>
      <c r="AF42" t="s">
        <v>1781</v>
      </c>
      <c r="AG42" t="s">
        <v>1782</v>
      </c>
      <c r="AH42">
        <v>6867900</v>
      </c>
      <c r="AM42">
        <v>0</v>
      </c>
      <c r="AQ42">
        <v>0</v>
      </c>
      <c r="AR42">
        <v>0</v>
      </c>
    </row>
    <row r="43" spans="1:44" x14ac:dyDescent="0.35">
      <c r="A43" s="122">
        <v>44235</v>
      </c>
      <c r="B43">
        <v>2564</v>
      </c>
      <c r="C43" t="s">
        <v>1784</v>
      </c>
      <c r="D43" t="s">
        <v>1785</v>
      </c>
      <c r="E43" t="s">
        <v>1786</v>
      </c>
      <c r="F43" t="s">
        <v>1787</v>
      </c>
      <c r="G43" t="s">
        <v>1782</v>
      </c>
      <c r="H43" t="s">
        <v>1788</v>
      </c>
      <c r="I43" s="22">
        <v>6867900</v>
      </c>
      <c r="M43" t="s">
        <v>1789</v>
      </c>
      <c r="N43" t="s">
        <v>1399</v>
      </c>
      <c r="O43" s="22">
        <v>343395</v>
      </c>
      <c r="P43" s="22">
        <v>0</v>
      </c>
      <c r="Q43" s="22">
        <v>0</v>
      </c>
      <c r="V43">
        <v>0</v>
      </c>
      <c r="W43" t="s">
        <v>1785</v>
      </c>
      <c r="X43" s="1">
        <v>44235</v>
      </c>
      <c r="Y43">
        <v>343395</v>
      </c>
      <c r="Z43" t="s">
        <v>1784</v>
      </c>
      <c r="AA43" t="s">
        <v>1789</v>
      </c>
      <c r="AB43" t="s">
        <v>1399</v>
      </c>
      <c r="AC43" t="s">
        <v>1788</v>
      </c>
      <c r="AD43">
        <v>2564</v>
      </c>
      <c r="AE43" t="s">
        <v>1786</v>
      </c>
      <c r="AF43" t="s">
        <v>1787</v>
      </c>
      <c r="AG43" t="s">
        <v>1782</v>
      </c>
      <c r="AH43">
        <v>6867900</v>
      </c>
      <c r="AM43">
        <v>0</v>
      </c>
      <c r="AQ43">
        <v>0</v>
      </c>
      <c r="AR43">
        <v>0</v>
      </c>
    </row>
    <row r="44" spans="1:44" x14ac:dyDescent="0.35">
      <c r="A44" s="122">
        <v>44244</v>
      </c>
      <c r="B44">
        <v>2564</v>
      </c>
      <c r="C44" t="s">
        <v>1739</v>
      </c>
      <c r="D44" t="s">
        <v>1740</v>
      </c>
      <c r="E44" t="s">
        <v>1641</v>
      </c>
      <c r="F44" t="s">
        <v>1790</v>
      </c>
      <c r="G44" t="s">
        <v>1791</v>
      </c>
      <c r="H44" t="s">
        <v>1792</v>
      </c>
      <c r="I44" s="22">
        <v>102400</v>
      </c>
      <c r="J44" s="125">
        <v>44264</v>
      </c>
      <c r="K44" s="122">
        <v>44264</v>
      </c>
      <c r="L44" s="122">
        <v>44264</v>
      </c>
      <c r="M44" t="s">
        <v>963</v>
      </c>
      <c r="N44" t="s">
        <v>1399</v>
      </c>
      <c r="O44" s="22">
        <v>5120</v>
      </c>
      <c r="P44" s="22">
        <v>0</v>
      </c>
      <c r="Q44" s="22">
        <v>0</v>
      </c>
      <c r="V44">
        <v>0</v>
      </c>
      <c r="W44" t="s">
        <v>1740</v>
      </c>
      <c r="X44" s="1">
        <v>44244</v>
      </c>
      <c r="Y44">
        <v>5120</v>
      </c>
      <c r="Z44" t="s">
        <v>1739</v>
      </c>
      <c r="AA44" t="s">
        <v>963</v>
      </c>
      <c r="AB44" t="s">
        <v>1399</v>
      </c>
      <c r="AC44" t="s">
        <v>1792</v>
      </c>
      <c r="AD44">
        <v>2564</v>
      </c>
      <c r="AE44" t="s">
        <v>1641</v>
      </c>
      <c r="AF44" t="s">
        <v>1790</v>
      </c>
      <c r="AG44" t="s">
        <v>1791</v>
      </c>
      <c r="AH44">
        <v>102400</v>
      </c>
      <c r="AI44" s="1">
        <v>44264</v>
      </c>
      <c r="AJ44" s="1">
        <v>44264</v>
      </c>
      <c r="AK44" s="1">
        <v>44264</v>
      </c>
      <c r="AM44">
        <v>0</v>
      </c>
      <c r="AQ44">
        <v>0</v>
      </c>
      <c r="AR44">
        <v>0</v>
      </c>
    </row>
    <row r="45" spans="1:44" x14ac:dyDescent="0.35">
      <c r="A45" s="122">
        <v>44251</v>
      </c>
      <c r="B45">
        <v>2564</v>
      </c>
      <c r="C45" t="s">
        <v>1743</v>
      </c>
      <c r="D45" t="s">
        <v>1744</v>
      </c>
      <c r="E45" t="s">
        <v>1644</v>
      </c>
      <c r="F45" t="s">
        <v>1745</v>
      </c>
      <c r="G45" t="s">
        <v>1793</v>
      </c>
      <c r="H45" t="s">
        <v>1794</v>
      </c>
      <c r="I45" s="22">
        <v>485495</v>
      </c>
      <c r="J45" s="125">
        <v>44266</v>
      </c>
      <c r="K45" s="122">
        <v>44266</v>
      </c>
      <c r="L45" s="122">
        <v>44266</v>
      </c>
      <c r="M45" t="s">
        <v>915</v>
      </c>
      <c r="N45" t="s">
        <v>1399</v>
      </c>
      <c r="O45" s="22">
        <v>24295</v>
      </c>
      <c r="P45" s="22">
        <v>0</v>
      </c>
      <c r="Q45" s="22">
        <v>0</v>
      </c>
      <c r="V45">
        <v>0</v>
      </c>
      <c r="W45" t="s">
        <v>1744</v>
      </c>
      <c r="X45" s="1">
        <v>44251</v>
      </c>
      <c r="Y45">
        <v>24295</v>
      </c>
      <c r="Z45" t="s">
        <v>1743</v>
      </c>
      <c r="AA45" t="s">
        <v>915</v>
      </c>
      <c r="AB45" t="s">
        <v>1399</v>
      </c>
      <c r="AC45" t="s">
        <v>1794</v>
      </c>
      <c r="AD45">
        <v>2564</v>
      </c>
      <c r="AE45" t="s">
        <v>1644</v>
      </c>
      <c r="AF45" t="s">
        <v>1745</v>
      </c>
      <c r="AG45" t="s">
        <v>1793</v>
      </c>
      <c r="AH45">
        <v>485495</v>
      </c>
      <c r="AI45" s="1">
        <v>44266</v>
      </c>
      <c r="AJ45" s="1">
        <v>44266</v>
      </c>
      <c r="AK45" s="1">
        <v>44266</v>
      </c>
      <c r="AM45">
        <v>0</v>
      </c>
      <c r="AQ45">
        <v>0</v>
      </c>
      <c r="AR45">
        <v>0</v>
      </c>
    </row>
    <row r="46" spans="1:44" x14ac:dyDescent="0.35">
      <c r="A46" s="122">
        <v>44243</v>
      </c>
      <c r="B46">
        <v>2564</v>
      </c>
      <c r="C46" t="s">
        <v>1765</v>
      </c>
      <c r="D46" t="s">
        <v>1764</v>
      </c>
      <c r="E46" t="s">
        <v>1638</v>
      </c>
      <c r="F46" t="s">
        <v>1509</v>
      </c>
      <c r="G46" t="s">
        <v>1795</v>
      </c>
      <c r="H46" t="s">
        <v>1796</v>
      </c>
      <c r="I46" s="22">
        <v>4896000</v>
      </c>
      <c r="J46" s="125">
        <v>44273</v>
      </c>
      <c r="K46" s="122">
        <v>44273</v>
      </c>
      <c r="L46" s="122">
        <v>44273</v>
      </c>
      <c r="M46" t="s">
        <v>651</v>
      </c>
      <c r="N46" t="s">
        <v>1408</v>
      </c>
      <c r="O46" s="22">
        <v>24480</v>
      </c>
      <c r="P46" s="22">
        <v>0</v>
      </c>
      <c r="Q46" s="22">
        <v>0</v>
      </c>
      <c r="V46">
        <v>0</v>
      </c>
      <c r="W46" t="s">
        <v>1764</v>
      </c>
      <c r="X46" s="1">
        <v>44243</v>
      </c>
      <c r="Y46">
        <v>24480</v>
      </c>
      <c r="Z46" t="s">
        <v>1765</v>
      </c>
      <c r="AA46" t="s">
        <v>651</v>
      </c>
      <c r="AB46" t="s">
        <v>1408</v>
      </c>
      <c r="AC46" t="s">
        <v>1796</v>
      </c>
      <c r="AD46">
        <v>2564</v>
      </c>
      <c r="AE46" t="s">
        <v>1638</v>
      </c>
      <c r="AF46" t="s">
        <v>1509</v>
      </c>
      <c r="AG46" t="s">
        <v>1795</v>
      </c>
      <c r="AH46">
        <v>4896000</v>
      </c>
      <c r="AI46" s="1">
        <v>44273</v>
      </c>
      <c r="AJ46" s="1">
        <v>44273</v>
      </c>
      <c r="AK46" s="1">
        <v>44273</v>
      </c>
      <c r="AM46">
        <v>0</v>
      </c>
      <c r="AQ46">
        <v>0</v>
      </c>
      <c r="AR46">
        <v>0</v>
      </c>
    </row>
    <row r="47" spans="1:44" x14ac:dyDescent="0.35">
      <c r="A47" s="122">
        <v>44252</v>
      </c>
      <c r="B47">
        <v>2564</v>
      </c>
      <c r="C47" t="s">
        <v>1797</v>
      </c>
      <c r="D47" t="s">
        <v>1768</v>
      </c>
      <c r="E47" t="s">
        <v>1647</v>
      </c>
      <c r="F47" t="s">
        <v>1769</v>
      </c>
      <c r="G47" t="s">
        <v>1798</v>
      </c>
      <c r="H47" t="s">
        <v>1799</v>
      </c>
      <c r="I47" s="22">
        <v>1605000</v>
      </c>
      <c r="J47" s="125">
        <v>44372</v>
      </c>
      <c r="K47" s="122">
        <v>44372</v>
      </c>
      <c r="L47" s="122">
        <v>44372</v>
      </c>
      <c r="M47" t="s">
        <v>1397</v>
      </c>
      <c r="N47" t="s">
        <v>1402</v>
      </c>
      <c r="O47" s="22">
        <v>80250</v>
      </c>
      <c r="P47" s="22">
        <v>0</v>
      </c>
      <c r="Q47" s="22">
        <v>0</v>
      </c>
      <c r="V47">
        <v>0</v>
      </c>
      <c r="W47" t="s">
        <v>1768</v>
      </c>
      <c r="X47" s="1">
        <v>44252</v>
      </c>
      <c r="Y47">
        <v>80250</v>
      </c>
      <c r="Z47" t="s">
        <v>1797</v>
      </c>
      <c r="AA47" t="s">
        <v>1397</v>
      </c>
      <c r="AB47" t="s">
        <v>1402</v>
      </c>
      <c r="AC47" t="s">
        <v>1799</v>
      </c>
      <c r="AD47">
        <v>2564</v>
      </c>
      <c r="AE47" t="s">
        <v>1647</v>
      </c>
      <c r="AF47" t="s">
        <v>1769</v>
      </c>
      <c r="AG47" t="s">
        <v>1798</v>
      </c>
      <c r="AH47">
        <v>1605000</v>
      </c>
      <c r="AI47" s="1">
        <v>44372</v>
      </c>
      <c r="AJ47" s="1">
        <v>44372</v>
      </c>
      <c r="AK47" s="1">
        <v>44372</v>
      </c>
      <c r="AM47">
        <v>0</v>
      </c>
      <c r="AQ47">
        <v>0</v>
      </c>
      <c r="AR47">
        <v>0</v>
      </c>
    </row>
    <row r="48" spans="1:44" x14ac:dyDescent="0.35">
      <c r="A48" s="122">
        <v>44256</v>
      </c>
      <c r="B48">
        <v>2564</v>
      </c>
      <c r="C48" t="s">
        <v>1800</v>
      </c>
      <c r="D48" t="s">
        <v>1801</v>
      </c>
      <c r="E48" t="s">
        <v>1651</v>
      </c>
      <c r="F48" t="s">
        <v>1802</v>
      </c>
      <c r="G48" t="s">
        <v>1803</v>
      </c>
      <c r="H48" t="s">
        <v>1804</v>
      </c>
      <c r="I48" s="22">
        <v>154900</v>
      </c>
      <c r="J48" s="125">
        <v>44261</v>
      </c>
      <c r="K48" s="122">
        <v>44261</v>
      </c>
      <c r="L48" s="122">
        <v>44261</v>
      </c>
      <c r="M48" t="s">
        <v>1593</v>
      </c>
      <c r="N48" t="s">
        <v>1402</v>
      </c>
      <c r="O48" s="22">
        <v>7745</v>
      </c>
      <c r="P48" s="22">
        <v>7745</v>
      </c>
      <c r="Q48" s="22">
        <v>0</v>
      </c>
      <c r="R48" t="s">
        <v>1699</v>
      </c>
      <c r="S48" t="s">
        <v>1698</v>
      </c>
      <c r="T48">
        <v>1482443</v>
      </c>
      <c r="U48" s="1">
        <v>44286</v>
      </c>
      <c r="V48">
        <v>0</v>
      </c>
      <c r="W48" t="s">
        <v>1801</v>
      </c>
      <c r="X48" s="1">
        <v>44256</v>
      </c>
      <c r="Y48">
        <v>7745</v>
      </c>
      <c r="Z48" t="s">
        <v>1800</v>
      </c>
      <c r="AA48" t="s">
        <v>1593</v>
      </c>
      <c r="AB48" t="s">
        <v>1402</v>
      </c>
      <c r="AC48" t="s">
        <v>1804</v>
      </c>
      <c r="AD48">
        <v>2564</v>
      </c>
      <c r="AE48" t="s">
        <v>1651</v>
      </c>
      <c r="AF48" t="s">
        <v>1802</v>
      </c>
      <c r="AG48" t="s">
        <v>1803</v>
      </c>
      <c r="AH48">
        <v>154900</v>
      </c>
      <c r="AI48" s="1">
        <v>44261</v>
      </c>
      <c r="AJ48" s="1">
        <v>44261</v>
      </c>
      <c r="AK48" s="1">
        <v>44261</v>
      </c>
      <c r="AL48">
        <v>1482443</v>
      </c>
      <c r="AM48">
        <v>7745</v>
      </c>
      <c r="AN48" t="s">
        <v>1698</v>
      </c>
      <c r="AO48" s="1">
        <v>44286</v>
      </c>
      <c r="AP48" t="s">
        <v>1699</v>
      </c>
      <c r="AQ48">
        <v>0</v>
      </c>
      <c r="AR48">
        <v>0</v>
      </c>
    </row>
    <row r="49" spans="1:44" x14ac:dyDescent="0.35">
      <c r="A49" s="122">
        <v>44258</v>
      </c>
      <c r="B49">
        <v>2564</v>
      </c>
      <c r="C49" t="s">
        <v>1805</v>
      </c>
      <c r="D49" t="s">
        <v>1806</v>
      </c>
      <c r="E49" t="s">
        <v>1807</v>
      </c>
      <c r="F49" t="s">
        <v>1808</v>
      </c>
      <c r="G49" t="s">
        <v>1809</v>
      </c>
      <c r="H49" t="s">
        <v>1810</v>
      </c>
      <c r="I49" s="22">
        <v>282200</v>
      </c>
      <c r="J49" s="125">
        <v>45369</v>
      </c>
      <c r="K49" s="122">
        <v>44273</v>
      </c>
      <c r="L49" s="122">
        <v>44273</v>
      </c>
      <c r="M49" t="s">
        <v>920</v>
      </c>
      <c r="N49" t="s">
        <v>1399</v>
      </c>
      <c r="O49" s="22">
        <v>14110</v>
      </c>
      <c r="P49" s="22">
        <v>0</v>
      </c>
      <c r="Q49" s="22">
        <v>0</v>
      </c>
      <c r="V49">
        <v>0</v>
      </c>
      <c r="W49" t="s">
        <v>1806</v>
      </c>
      <c r="X49" s="1">
        <v>44258</v>
      </c>
      <c r="Y49">
        <v>14110</v>
      </c>
      <c r="Z49" t="s">
        <v>1805</v>
      </c>
      <c r="AA49" t="s">
        <v>920</v>
      </c>
      <c r="AB49" t="s">
        <v>1399</v>
      </c>
      <c r="AC49" t="s">
        <v>1810</v>
      </c>
      <c r="AD49">
        <v>2564</v>
      </c>
      <c r="AE49" t="s">
        <v>1807</v>
      </c>
      <c r="AF49" t="s">
        <v>1808</v>
      </c>
      <c r="AG49" t="s">
        <v>1809</v>
      </c>
      <c r="AH49">
        <v>282200</v>
      </c>
      <c r="AI49" s="1">
        <v>45369</v>
      </c>
      <c r="AJ49" s="1">
        <v>44273</v>
      </c>
      <c r="AK49" s="1">
        <v>44273</v>
      </c>
      <c r="AM49">
        <v>0</v>
      </c>
      <c r="AQ49">
        <v>0</v>
      </c>
      <c r="AR49">
        <v>0</v>
      </c>
    </row>
    <row r="50" spans="1:44" x14ac:dyDescent="0.35">
      <c r="A50" s="122">
        <v>44264</v>
      </c>
      <c r="B50">
        <v>2564</v>
      </c>
      <c r="C50" t="s">
        <v>1762</v>
      </c>
      <c r="D50" t="s">
        <v>1746</v>
      </c>
      <c r="E50" t="s">
        <v>1657</v>
      </c>
      <c r="F50" t="s">
        <v>1811</v>
      </c>
      <c r="G50" t="s">
        <v>1812</v>
      </c>
      <c r="H50" t="s">
        <v>1813</v>
      </c>
      <c r="I50" s="22">
        <v>437330.4</v>
      </c>
      <c r="J50" s="125">
        <v>44273</v>
      </c>
      <c r="K50" s="122">
        <v>44273</v>
      </c>
      <c r="L50" s="122">
        <v>44273</v>
      </c>
      <c r="M50" t="s">
        <v>1730</v>
      </c>
      <c r="N50" t="s">
        <v>1399</v>
      </c>
      <c r="O50" s="22">
        <v>21867</v>
      </c>
      <c r="P50" s="22">
        <v>0</v>
      </c>
      <c r="Q50" s="22">
        <v>0</v>
      </c>
      <c r="V50">
        <v>0</v>
      </c>
      <c r="W50" t="s">
        <v>1746</v>
      </c>
      <c r="X50" s="1">
        <v>44264</v>
      </c>
      <c r="Y50">
        <v>21867</v>
      </c>
      <c r="Z50" t="s">
        <v>1762</v>
      </c>
      <c r="AA50" t="s">
        <v>1730</v>
      </c>
      <c r="AB50" t="s">
        <v>1399</v>
      </c>
      <c r="AC50" t="s">
        <v>1813</v>
      </c>
      <c r="AD50">
        <v>2564</v>
      </c>
      <c r="AE50" t="s">
        <v>1657</v>
      </c>
      <c r="AF50" t="s">
        <v>1811</v>
      </c>
      <c r="AG50" t="s">
        <v>1812</v>
      </c>
      <c r="AH50">
        <v>437330.4</v>
      </c>
      <c r="AI50" s="1">
        <v>44273</v>
      </c>
      <c r="AJ50" s="1">
        <v>44273</v>
      </c>
      <c r="AK50" s="1">
        <v>44273</v>
      </c>
      <c r="AM50">
        <v>0</v>
      </c>
      <c r="AQ50">
        <v>0</v>
      </c>
      <c r="AR50">
        <v>0</v>
      </c>
    </row>
    <row r="51" spans="1:44" x14ac:dyDescent="0.35">
      <c r="A51" s="122">
        <v>44271</v>
      </c>
      <c r="B51">
        <v>2564</v>
      </c>
      <c r="C51" t="s">
        <v>1749</v>
      </c>
      <c r="D51" t="s">
        <v>1750</v>
      </c>
      <c r="E51" t="s">
        <v>1673</v>
      </c>
      <c r="F51" t="s">
        <v>1814</v>
      </c>
      <c r="G51" t="s">
        <v>1815</v>
      </c>
      <c r="H51" t="s">
        <v>1816</v>
      </c>
      <c r="I51" s="22">
        <v>495080</v>
      </c>
      <c r="J51" s="125">
        <v>44301</v>
      </c>
      <c r="K51" s="122">
        <v>44301</v>
      </c>
      <c r="L51" s="122">
        <v>44301</v>
      </c>
      <c r="M51" t="s">
        <v>1817</v>
      </c>
      <c r="N51" t="s">
        <v>1399</v>
      </c>
      <c r="O51" s="22">
        <v>24754</v>
      </c>
      <c r="P51" s="22">
        <v>0</v>
      </c>
      <c r="Q51" s="22">
        <v>0</v>
      </c>
      <c r="V51">
        <v>0</v>
      </c>
      <c r="W51" t="s">
        <v>1750</v>
      </c>
      <c r="X51" s="1">
        <v>44271</v>
      </c>
      <c r="Y51">
        <v>24754</v>
      </c>
      <c r="Z51" t="s">
        <v>1749</v>
      </c>
      <c r="AA51" t="s">
        <v>1817</v>
      </c>
      <c r="AB51" t="s">
        <v>1399</v>
      </c>
      <c r="AC51" t="s">
        <v>1816</v>
      </c>
      <c r="AD51">
        <v>2564</v>
      </c>
      <c r="AE51" t="s">
        <v>1673</v>
      </c>
      <c r="AF51" t="s">
        <v>1814</v>
      </c>
      <c r="AG51" t="s">
        <v>1815</v>
      </c>
      <c r="AH51">
        <v>495080</v>
      </c>
      <c r="AI51" s="1">
        <v>44301</v>
      </c>
      <c r="AJ51" s="1">
        <v>44301</v>
      </c>
      <c r="AK51" s="1">
        <v>44301</v>
      </c>
      <c r="AM51">
        <v>0</v>
      </c>
      <c r="AQ51">
        <v>0</v>
      </c>
      <c r="AR51">
        <v>0</v>
      </c>
    </row>
    <row r="52" spans="1:44" x14ac:dyDescent="0.35">
      <c r="A52" s="122">
        <v>44272</v>
      </c>
      <c r="B52">
        <v>2564</v>
      </c>
      <c r="C52" t="s">
        <v>1751</v>
      </c>
      <c r="D52" t="s">
        <v>1752</v>
      </c>
      <c r="E52" t="s">
        <v>1677</v>
      </c>
      <c r="F52" t="s">
        <v>1818</v>
      </c>
      <c r="G52" t="s">
        <v>1819</v>
      </c>
      <c r="H52" t="s">
        <v>1820</v>
      </c>
      <c r="I52" s="22">
        <v>488440</v>
      </c>
      <c r="J52" s="125">
        <v>44302</v>
      </c>
      <c r="K52" s="122">
        <v>44302</v>
      </c>
      <c r="L52" s="122">
        <v>44302</v>
      </c>
      <c r="M52" t="s">
        <v>1821</v>
      </c>
      <c r="N52" t="s">
        <v>1399</v>
      </c>
      <c r="O52" s="22">
        <v>24422</v>
      </c>
      <c r="P52" s="22">
        <v>0</v>
      </c>
      <c r="Q52" s="22">
        <v>0</v>
      </c>
      <c r="V52">
        <v>0</v>
      </c>
      <c r="W52" t="s">
        <v>1752</v>
      </c>
      <c r="X52" s="1">
        <v>44272</v>
      </c>
      <c r="Y52">
        <v>24422</v>
      </c>
      <c r="Z52" t="s">
        <v>1751</v>
      </c>
      <c r="AA52" t="s">
        <v>1821</v>
      </c>
      <c r="AB52" t="s">
        <v>1399</v>
      </c>
      <c r="AC52" t="s">
        <v>1820</v>
      </c>
      <c r="AD52">
        <v>2564</v>
      </c>
      <c r="AE52" t="s">
        <v>1677</v>
      </c>
      <c r="AF52" t="s">
        <v>1818</v>
      </c>
      <c r="AG52" t="s">
        <v>1819</v>
      </c>
      <c r="AH52">
        <v>488440</v>
      </c>
      <c r="AI52" s="1">
        <v>44302</v>
      </c>
      <c r="AJ52" s="1">
        <v>44302</v>
      </c>
      <c r="AK52" s="1">
        <v>44302</v>
      </c>
      <c r="AM52">
        <v>0</v>
      </c>
      <c r="AQ52">
        <v>0</v>
      </c>
      <c r="AR52">
        <v>0</v>
      </c>
    </row>
    <row r="53" spans="1:44" x14ac:dyDescent="0.35">
      <c r="A53" s="122">
        <v>44273</v>
      </c>
      <c r="B53">
        <v>2564</v>
      </c>
      <c r="C53" t="s">
        <v>1754</v>
      </c>
      <c r="D53" t="s">
        <v>1822</v>
      </c>
      <c r="E53" t="s">
        <v>1681</v>
      </c>
      <c r="F53" t="s">
        <v>1823</v>
      </c>
      <c r="G53" t="s">
        <v>1824</v>
      </c>
      <c r="H53" t="s">
        <v>1825</v>
      </c>
      <c r="I53" s="22">
        <v>248775</v>
      </c>
      <c r="J53" s="125">
        <v>44303</v>
      </c>
      <c r="K53" s="122">
        <v>44303</v>
      </c>
      <c r="L53" s="122">
        <v>44303</v>
      </c>
      <c r="M53" t="s">
        <v>410</v>
      </c>
      <c r="N53" t="s">
        <v>1399</v>
      </c>
      <c r="O53" s="22">
        <v>12439</v>
      </c>
      <c r="P53" s="22">
        <v>0</v>
      </c>
      <c r="Q53" s="22">
        <v>0</v>
      </c>
      <c r="V53">
        <v>0</v>
      </c>
      <c r="W53" t="s">
        <v>1822</v>
      </c>
      <c r="X53" s="1">
        <v>44273</v>
      </c>
      <c r="Y53">
        <v>12439</v>
      </c>
      <c r="Z53" t="s">
        <v>1754</v>
      </c>
      <c r="AA53" t="s">
        <v>410</v>
      </c>
      <c r="AB53" t="s">
        <v>1399</v>
      </c>
      <c r="AC53" t="s">
        <v>1825</v>
      </c>
      <c r="AD53">
        <v>2564</v>
      </c>
      <c r="AE53" t="s">
        <v>1681</v>
      </c>
      <c r="AF53" t="s">
        <v>1823</v>
      </c>
      <c r="AG53" t="s">
        <v>1824</v>
      </c>
      <c r="AH53">
        <v>248775</v>
      </c>
      <c r="AI53" s="1">
        <v>44303</v>
      </c>
      <c r="AJ53" s="1">
        <v>44303</v>
      </c>
      <c r="AK53" s="1">
        <v>44303</v>
      </c>
      <c r="AM53">
        <v>0</v>
      </c>
      <c r="AQ53">
        <v>0</v>
      </c>
      <c r="AR53">
        <v>0</v>
      </c>
    </row>
    <row r="54" spans="1:44" x14ac:dyDescent="0.35">
      <c r="A54" s="122">
        <v>44313</v>
      </c>
      <c r="B54">
        <v>2564</v>
      </c>
      <c r="C54" t="s">
        <v>1826</v>
      </c>
      <c r="D54" t="s">
        <v>1827</v>
      </c>
      <c r="E54" t="s">
        <v>1828</v>
      </c>
      <c r="F54" t="s">
        <v>1829</v>
      </c>
      <c r="G54" t="s">
        <v>1830</v>
      </c>
      <c r="H54" t="s">
        <v>1831</v>
      </c>
      <c r="I54" s="22">
        <v>2080000</v>
      </c>
      <c r="M54" t="s">
        <v>1832</v>
      </c>
      <c r="N54" t="s">
        <v>1399</v>
      </c>
      <c r="O54" s="22">
        <v>2080000</v>
      </c>
      <c r="P54" s="22">
        <v>0</v>
      </c>
      <c r="Q54" s="22">
        <v>0</v>
      </c>
      <c r="V54">
        <v>0</v>
      </c>
      <c r="W54" t="s">
        <v>1827</v>
      </c>
      <c r="X54" s="1">
        <v>44313</v>
      </c>
      <c r="Y54">
        <v>2080000</v>
      </c>
      <c r="Z54" t="s">
        <v>1826</v>
      </c>
      <c r="AA54" t="s">
        <v>1832</v>
      </c>
      <c r="AB54" t="s">
        <v>1399</v>
      </c>
      <c r="AC54" t="s">
        <v>1831</v>
      </c>
      <c r="AD54">
        <v>2564</v>
      </c>
      <c r="AE54" t="s">
        <v>1828</v>
      </c>
      <c r="AF54" t="s">
        <v>1829</v>
      </c>
      <c r="AG54" t="s">
        <v>1830</v>
      </c>
      <c r="AH54">
        <v>2080000</v>
      </c>
      <c r="AM54">
        <v>0</v>
      </c>
      <c r="AQ54">
        <v>0</v>
      </c>
      <c r="AR54">
        <v>0</v>
      </c>
    </row>
    <row r="55" spans="1:44" s="144" customFormat="1" x14ac:dyDescent="0.35">
      <c r="A55" s="147">
        <v>44309</v>
      </c>
      <c r="B55" s="144">
        <v>2564</v>
      </c>
      <c r="C55" s="144" t="s">
        <v>1833</v>
      </c>
      <c r="D55" s="144" t="s">
        <v>1770</v>
      </c>
      <c r="E55" s="144" t="s">
        <v>1715</v>
      </c>
      <c r="F55" s="144" t="s">
        <v>1574</v>
      </c>
      <c r="G55" s="144" t="s">
        <v>1834</v>
      </c>
      <c r="H55" s="144" t="s">
        <v>1835</v>
      </c>
      <c r="I55" s="146">
        <v>1528800</v>
      </c>
      <c r="J55" s="148">
        <v>44369</v>
      </c>
      <c r="K55" s="147">
        <v>44369</v>
      </c>
      <c r="L55" s="147">
        <v>44369</v>
      </c>
      <c r="M55" s="144" t="s">
        <v>1836</v>
      </c>
      <c r="N55" s="144" t="s">
        <v>1401</v>
      </c>
      <c r="O55" s="146">
        <v>76440</v>
      </c>
      <c r="P55" s="146">
        <v>0</v>
      </c>
      <c r="Q55" s="146">
        <v>0</v>
      </c>
      <c r="V55" s="144">
        <v>0</v>
      </c>
      <c r="W55" s="144" t="s">
        <v>1770</v>
      </c>
      <c r="X55" s="145">
        <v>44309</v>
      </c>
      <c r="Y55" s="144">
        <v>76440</v>
      </c>
      <c r="Z55" s="144" t="s">
        <v>1833</v>
      </c>
      <c r="AA55" s="144" t="s">
        <v>1836</v>
      </c>
      <c r="AB55" s="144" t="s">
        <v>1401</v>
      </c>
      <c r="AC55" s="144" t="s">
        <v>1835</v>
      </c>
      <c r="AD55" s="144">
        <v>2564</v>
      </c>
      <c r="AE55" s="144" t="s">
        <v>1715</v>
      </c>
      <c r="AF55" s="144" t="s">
        <v>1574</v>
      </c>
      <c r="AG55" s="144" t="s">
        <v>1834</v>
      </c>
      <c r="AH55" s="144">
        <v>1528800</v>
      </c>
      <c r="AI55" s="145">
        <v>44369</v>
      </c>
      <c r="AJ55" s="145">
        <v>44369</v>
      </c>
      <c r="AK55" s="145">
        <v>44369</v>
      </c>
      <c r="AM55" s="144">
        <v>0</v>
      </c>
      <c r="AQ55" s="144">
        <v>0</v>
      </c>
      <c r="AR55" s="144">
        <v>0</v>
      </c>
    </row>
    <row r="56" spans="1:44" x14ac:dyDescent="0.35">
      <c r="A56" s="122">
        <v>44314</v>
      </c>
      <c r="B56">
        <v>2564</v>
      </c>
      <c r="C56" t="s">
        <v>1837</v>
      </c>
      <c r="D56" t="s">
        <v>1838</v>
      </c>
      <c r="E56" t="s">
        <v>1839</v>
      </c>
      <c r="F56" t="s">
        <v>1840</v>
      </c>
      <c r="G56" t="s">
        <v>1830</v>
      </c>
      <c r="H56" t="s">
        <v>1841</v>
      </c>
      <c r="I56" s="22">
        <v>2080000</v>
      </c>
      <c r="M56" t="s">
        <v>1736</v>
      </c>
      <c r="N56" t="s">
        <v>1399</v>
      </c>
      <c r="O56" s="22">
        <v>2080000</v>
      </c>
      <c r="P56" s="22">
        <v>0</v>
      </c>
      <c r="Q56" s="22">
        <v>0</v>
      </c>
      <c r="V56">
        <v>0</v>
      </c>
      <c r="W56" t="s">
        <v>1838</v>
      </c>
      <c r="X56" s="1">
        <v>44314</v>
      </c>
      <c r="Y56">
        <v>2080000</v>
      </c>
      <c r="Z56" t="s">
        <v>1837</v>
      </c>
      <c r="AA56" t="s">
        <v>1736</v>
      </c>
      <c r="AB56" t="s">
        <v>1399</v>
      </c>
      <c r="AC56" t="s">
        <v>1841</v>
      </c>
      <c r="AD56">
        <v>2564</v>
      </c>
      <c r="AE56" t="s">
        <v>1839</v>
      </c>
      <c r="AF56" t="s">
        <v>1840</v>
      </c>
      <c r="AG56" t="s">
        <v>1830</v>
      </c>
      <c r="AH56">
        <v>2080000</v>
      </c>
      <c r="AM56">
        <v>0</v>
      </c>
      <c r="AQ56">
        <v>0</v>
      </c>
      <c r="AR56">
        <v>0</v>
      </c>
    </row>
    <row r="57" spans="1:44" x14ac:dyDescent="0.35">
      <c r="A57" s="122">
        <v>44340</v>
      </c>
      <c r="B57">
        <v>2564</v>
      </c>
      <c r="C57" t="s">
        <v>1771</v>
      </c>
      <c r="D57" t="s">
        <v>1772</v>
      </c>
      <c r="E57" t="s">
        <v>1723</v>
      </c>
      <c r="F57" t="s">
        <v>1773</v>
      </c>
      <c r="G57" t="s">
        <v>1842</v>
      </c>
      <c r="H57" t="s">
        <v>1843</v>
      </c>
      <c r="I57" s="22">
        <v>15000</v>
      </c>
      <c r="J57" s="125">
        <v>44712</v>
      </c>
      <c r="K57" s="122">
        <v>44712</v>
      </c>
      <c r="L57" s="122">
        <v>44712</v>
      </c>
      <c r="M57" t="s">
        <v>1844</v>
      </c>
      <c r="N57" t="s">
        <v>1401</v>
      </c>
      <c r="O57" s="22">
        <v>15000</v>
      </c>
      <c r="P57" s="22">
        <v>0</v>
      </c>
      <c r="Q57" s="22">
        <v>0</v>
      </c>
      <c r="V57">
        <v>0</v>
      </c>
      <c r="W57" t="s">
        <v>1772</v>
      </c>
      <c r="X57" s="1">
        <v>44340</v>
      </c>
      <c r="Y57">
        <v>15000</v>
      </c>
      <c r="Z57" t="s">
        <v>1771</v>
      </c>
      <c r="AA57" t="s">
        <v>1844</v>
      </c>
      <c r="AB57" t="s">
        <v>1401</v>
      </c>
      <c r="AC57" t="s">
        <v>1843</v>
      </c>
      <c r="AD57">
        <v>2564</v>
      </c>
      <c r="AE57" t="s">
        <v>1723</v>
      </c>
      <c r="AF57" t="s">
        <v>1773</v>
      </c>
      <c r="AG57" t="s">
        <v>1842</v>
      </c>
      <c r="AH57">
        <v>15000</v>
      </c>
      <c r="AI57" s="1">
        <v>44712</v>
      </c>
      <c r="AJ57" s="1">
        <v>44712</v>
      </c>
      <c r="AK57" s="1">
        <v>44712</v>
      </c>
      <c r="AM57">
        <v>0</v>
      </c>
      <c r="AQ57">
        <v>0</v>
      </c>
      <c r="AR57">
        <v>0</v>
      </c>
    </row>
    <row r="58" spans="1:44" x14ac:dyDescent="0.35">
      <c r="A58" s="122">
        <v>44293</v>
      </c>
      <c r="B58">
        <v>2564</v>
      </c>
      <c r="C58" t="s">
        <v>1755</v>
      </c>
      <c r="D58" t="s">
        <v>1845</v>
      </c>
      <c r="E58" t="s">
        <v>1701</v>
      </c>
      <c r="F58" t="s">
        <v>1846</v>
      </c>
      <c r="G58" t="s">
        <v>1847</v>
      </c>
      <c r="H58" t="s">
        <v>1848</v>
      </c>
      <c r="I58" s="22">
        <v>471870</v>
      </c>
      <c r="J58" s="125">
        <v>44336</v>
      </c>
      <c r="K58" s="122">
        <v>44336</v>
      </c>
      <c r="L58" s="122">
        <v>44336</v>
      </c>
      <c r="M58" t="s">
        <v>1733</v>
      </c>
      <c r="N58" t="s">
        <v>1399</v>
      </c>
      <c r="O58" s="22">
        <v>23594</v>
      </c>
      <c r="P58" s="22">
        <v>0</v>
      </c>
      <c r="Q58" s="22">
        <v>0</v>
      </c>
      <c r="V58">
        <v>0</v>
      </c>
      <c r="W58" t="s">
        <v>1845</v>
      </c>
      <c r="X58" s="1">
        <v>44293</v>
      </c>
      <c r="Y58">
        <v>23594</v>
      </c>
      <c r="Z58" t="s">
        <v>1755</v>
      </c>
      <c r="AA58" t="s">
        <v>1733</v>
      </c>
      <c r="AB58" t="s">
        <v>1399</v>
      </c>
      <c r="AC58" t="s">
        <v>1848</v>
      </c>
      <c r="AD58">
        <v>2564</v>
      </c>
      <c r="AE58" t="s">
        <v>1701</v>
      </c>
      <c r="AF58" t="s">
        <v>1846</v>
      </c>
      <c r="AG58" t="s">
        <v>1847</v>
      </c>
      <c r="AH58">
        <v>471870</v>
      </c>
      <c r="AI58" s="1">
        <v>44336</v>
      </c>
      <c r="AJ58" s="1">
        <v>44336</v>
      </c>
      <c r="AK58" s="1">
        <v>44336</v>
      </c>
      <c r="AM58">
        <v>0</v>
      </c>
      <c r="AQ58">
        <v>0</v>
      </c>
      <c r="AR58">
        <v>0</v>
      </c>
    </row>
    <row r="59" spans="1:44" x14ac:dyDescent="0.35">
      <c r="A59" s="122">
        <v>44333</v>
      </c>
      <c r="B59">
        <v>2564</v>
      </c>
      <c r="C59" t="s">
        <v>1849</v>
      </c>
      <c r="D59" t="s">
        <v>1757</v>
      </c>
      <c r="E59" t="s">
        <v>1719</v>
      </c>
      <c r="F59" t="s">
        <v>1850</v>
      </c>
      <c r="G59" t="s">
        <v>1851</v>
      </c>
      <c r="H59" t="s">
        <v>1852</v>
      </c>
      <c r="I59" s="22">
        <v>499856.92</v>
      </c>
      <c r="J59" s="125">
        <v>44364</v>
      </c>
      <c r="K59" s="122">
        <v>44364</v>
      </c>
      <c r="L59" s="122">
        <v>44364</v>
      </c>
      <c r="M59" t="s">
        <v>1737</v>
      </c>
      <c r="N59" t="s">
        <v>1399</v>
      </c>
      <c r="O59" s="22">
        <v>24993</v>
      </c>
      <c r="P59" s="22">
        <v>0</v>
      </c>
      <c r="Q59" s="22">
        <v>0</v>
      </c>
      <c r="V59">
        <v>0</v>
      </c>
      <c r="W59" t="s">
        <v>1757</v>
      </c>
      <c r="X59" s="1">
        <v>44333</v>
      </c>
      <c r="Y59">
        <v>24993</v>
      </c>
      <c r="Z59" t="s">
        <v>1849</v>
      </c>
      <c r="AA59" t="s">
        <v>1737</v>
      </c>
      <c r="AB59" t="s">
        <v>1399</v>
      </c>
      <c r="AC59" t="s">
        <v>1852</v>
      </c>
      <c r="AD59">
        <v>2564</v>
      </c>
      <c r="AE59" t="s">
        <v>1719</v>
      </c>
      <c r="AF59" t="s">
        <v>1850</v>
      </c>
      <c r="AG59" t="s">
        <v>1851</v>
      </c>
      <c r="AH59">
        <v>499856.92</v>
      </c>
      <c r="AI59" s="1">
        <v>44364</v>
      </c>
      <c r="AJ59" s="1">
        <v>44364</v>
      </c>
      <c r="AK59" s="1">
        <v>44364</v>
      </c>
      <c r="AM59">
        <v>0</v>
      </c>
      <c r="AQ59">
        <v>0</v>
      </c>
      <c r="AR59">
        <v>0</v>
      </c>
    </row>
    <row r="60" spans="1:44" x14ac:dyDescent="0.35">
      <c r="A60" s="122">
        <v>44343</v>
      </c>
      <c r="B60">
        <v>2564</v>
      </c>
      <c r="C60" t="s">
        <v>1758</v>
      </c>
      <c r="D60" t="s">
        <v>1759</v>
      </c>
      <c r="E60" t="s">
        <v>1726</v>
      </c>
      <c r="F60" t="s">
        <v>1853</v>
      </c>
      <c r="G60" t="s">
        <v>1854</v>
      </c>
      <c r="H60" t="s">
        <v>1855</v>
      </c>
      <c r="I60" s="22">
        <v>12000</v>
      </c>
      <c r="J60" s="125">
        <v>44579</v>
      </c>
      <c r="K60" s="122">
        <v>44579</v>
      </c>
      <c r="L60" s="122">
        <v>44579</v>
      </c>
      <c r="M60" t="s">
        <v>796</v>
      </c>
      <c r="N60" t="s">
        <v>1399</v>
      </c>
      <c r="O60" s="22">
        <v>12000</v>
      </c>
      <c r="P60" s="22">
        <v>0</v>
      </c>
      <c r="Q60" s="22">
        <v>0</v>
      </c>
      <c r="V60">
        <v>0</v>
      </c>
      <c r="W60" t="s">
        <v>1759</v>
      </c>
      <c r="X60" s="1">
        <v>44343</v>
      </c>
      <c r="Y60">
        <v>12000</v>
      </c>
      <c r="Z60" t="s">
        <v>1758</v>
      </c>
      <c r="AA60" t="s">
        <v>796</v>
      </c>
      <c r="AB60" t="s">
        <v>1399</v>
      </c>
      <c r="AC60" t="s">
        <v>1855</v>
      </c>
      <c r="AD60">
        <v>2564</v>
      </c>
      <c r="AE60" t="s">
        <v>1726</v>
      </c>
      <c r="AF60" t="s">
        <v>1853</v>
      </c>
      <c r="AG60" t="s">
        <v>1854</v>
      </c>
      <c r="AH60">
        <v>12000</v>
      </c>
      <c r="AI60" s="1">
        <v>44579</v>
      </c>
      <c r="AJ60" s="1">
        <v>44579</v>
      </c>
      <c r="AK60" s="1">
        <v>44579</v>
      </c>
      <c r="AM60">
        <v>0</v>
      </c>
      <c r="AQ60">
        <v>0</v>
      </c>
      <c r="AR6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D831-0E29-4AE8-922D-3CFADD4BEDF4}">
  <sheetPr>
    <tabColor rgb="FFFFC000"/>
  </sheetPr>
  <dimension ref="A1:IL225"/>
  <sheetViews>
    <sheetView tabSelected="1" zoomScale="80" zoomScaleNormal="80" workbookViewId="0">
      <selection activeCell="J212" sqref="J212"/>
    </sheetView>
  </sheetViews>
  <sheetFormatPr defaultRowHeight="28.5" customHeight="1" x14ac:dyDescent="0.35"/>
  <cols>
    <col min="1" max="1" width="10.75" style="38" customWidth="1"/>
    <col min="2" max="2" width="5.125" style="17" bestFit="1" customWidth="1"/>
    <col min="3" max="3" width="11.125" style="17" customWidth="1"/>
    <col min="4" max="4" width="13.75" style="17" customWidth="1"/>
    <col min="5" max="5" width="12.25" style="17" customWidth="1"/>
    <col min="6" max="6" width="23.625" style="18" bestFit="1" customWidth="1"/>
    <col min="7" max="7" width="15.25" style="17" bestFit="1" customWidth="1"/>
    <col min="8" max="8" width="12.875" style="210" customWidth="1"/>
    <col min="9" max="9" width="10.375" style="17" customWidth="1"/>
    <col min="10" max="10" width="63.75" style="5" customWidth="1"/>
    <col min="11" max="11" width="43" style="5" customWidth="1"/>
    <col min="12" max="12" width="12.375" style="17" customWidth="1"/>
    <col min="13" max="13" width="17.75" style="183" customWidth="1"/>
    <col min="14" max="14" width="36" style="17" customWidth="1"/>
    <col min="15" max="206" width="9" style="5"/>
    <col min="207" max="207" width="10.75" style="5" customWidth="1"/>
    <col min="208" max="208" width="5.75" style="5" customWidth="1"/>
    <col min="209" max="209" width="10.625" style="5" bestFit="1" customWidth="1"/>
    <col min="210" max="210" width="13.75" style="5" bestFit="1" customWidth="1"/>
    <col min="211" max="211" width="13.75" style="5" customWidth="1"/>
    <col min="212" max="212" width="13.75" style="5" bestFit="1" customWidth="1"/>
    <col min="213" max="213" width="60.5" style="5" bestFit="1" customWidth="1"/>
    <col min="214" max="214" width="12.375" style="5" bestFit="1" customWidth="1"/>
    <col min="215" max="215" width="32.75" style="5" bestFit="1" customWidth="1"/>
    <col min="216" max="216" width="9.5" style="5" bestFit="1" customWidth="1"/>
    <col min="217" max="217" width="12.875" style="5" customWidth="1"/>
    <col min="218" max="218" width="12" style="5" customWidth="1"/>
    <col min="219" max="219" width="16" style="5" bestFit="1" customWidth="1"/>
    <col min="220" max="221" width="12.375" style="5" customWidth="1"/>
    <col min="222" max="222" width="16" style="5" bestFit="1" customWidth="1"/>
    <col min="223" max="223" width="11.125" style="5" bestFit="1" customWidth="1"/>
    <col min="224" max="246" width="9" style="5"/>
    <col min="247" max="247" width="10.75" style="5" customWidth="1"/>
    <col min="248" max="248" width="5.125" style="5" bestFit="1" customWidth="1"/>
    <col min="249" max="249" width="11.125" style="5" customWidth="1"/>
    <col min="250" max="250" width="13.75" style="5" customWidth="1"/>
    <col min="251" max="251" width="12.25" style="5" customWidth="1"/>
    <col min="252" max="252" width="17.625" style="5" customWidth="1"/>
    <col min="253" max="253" width="13.5" style="5" customWidth="1"/>
    <col min="254" max="254" width="10.375" style="5" customWidth="1"/>
    <col min="255" max="255" width="12.875" style="5" customWidth="1"/>
    <col min="256" max="256" width="10.375" style="5" customWidth="1"/>
    <col min="257" max="257" width="55.5" style="5" bestFit="1" customWidth="1"/>
    <col min="258" max="258" width="42.5" style="5" bestFit="1" customWidth="1"/>
    <col min="259" max="259" width="10.125" style="5" bestFit="1" customWidth="1"/>
    <col min="260" max="260" width="17.75" style="5" customWidth="1"/>
    <col min="261" max="261" width="15.125" style="5" customWidth="1"/>
    <col min="262" max="262" width="22.5" style="5" customWidth="1"/>
    <col min="263" max="462" width="9" style="5"/>
    <col min="463" max="463" width="10.75" style="5" customWidth="1"/>
    <col min="464" max="464" width="5.75" style="5" customWidth="1"/>
    <col min="465" max="465" width="10.625" style="5" bestFit="1" customWidth="1"/>
    <col min="466" max="466" width="13.75" style="5" bestFit="1" customWidth="1"/>
    <col min="467" max="467" width="13.75" style="5" customWidth="1"/>
    <col min="468" max="468" width="13.75" style="5" bestFit="1" customWidth="1"/>
    <col min="469" max="469" width="60.5" style="5" bestFit="1" customWidth="1"/>
    <col min="470" max="470" width="12.375" style="5" bestFit="1" customWidth="1"/>
    <col min="471" max="471" width="32.75" style="5" bestFit="1" customWidth="1"/>
    <col min="472" max="472" width="9.5" style="5" bestFit="1" customWidth="1"/>
    <col min="473" max="473" width="12.875" style="5" customWidth="1"/>
    <col min="474" max="474" width="12" style="5" customWidth="1"/>
    <col min="475" max="475" width="16" style="5" bestFit="1" customWidth="1"/>
    <col min="476" max="477" width="12.375" style="5" customWidth="1"/>
    <col min="478" max="478" width="16" style="5" bestFit="1" customWidth="1"/>
    <col min="479" max="479" width="11.125" style="5" bestFit="1" customWidth="1"/>
    <col min="480" max="502" width="9" style="5"/>
    <col min="503" max="503" width="10.75" style="5" customWidth="1"/>
    <col min="504" max="504" width="5.125" style="5" bestFit="1" customWidth="1"/>
    <col min="505" max="505" width="11.125" style="5" customWidth="1"/>
    <col min="506" max="506" width="13.75" style="5" customWidth="1"/>
    <col min="507" max="507" width="12.25" style="5" customWidth="1"/>
    <col min="508" max="508" width="17.625" style="5" customWidth="1"/>
    <col min="509" max="509" width="13.5" style="5" customWidth="1"/>
    <col min="510" max="510" width="10.375" style="5" customWidth="1"/>
    <col min="511" max="511" width="12.875" style="5" customWidth="1"/>
    <col min="512" max="512" width="10.375" style="5" customWidth="1"/>
    <col min="513" max="513" width="55.5" style="5" bestFit="1" customWidth="1"/>
    <col min="514" max="514" width="42.5" style="5" bestFit="1" customWidth="1"/>
    <col min="515" max="515" width="10.125" style="5" bestFit="1" customWidth="1"/>
    <col min="516" max="516" width="17.75" style="5" customWidth="1"/>
    <col min="517" max="517" width="15.125" style="5" customWidth="1"/>
    <col min="518" max="518" width="22.5" style="5" customWidth="1"/>
    <col min="519" max="718" width="9" style="5"/>
    <col min="719" max="719" width="10.75" style="5" customWidth="1"/>
    <col min="720" max="720" width="5.75" style="5" customWidth="1"/>
    <col min="721" max="721" width="10.625" style="5" bestFit="1" customWidth="1"/>
    <col min="722" max="722" width="13.75" style="5" bestFit="1" customWidth="1"/>
    <col min="723" max="723" width="13.75" style="5" customWidth="1"/>
    <col min="724" max="724" width="13.75" style="5" bestFit="1" customWidth="1"/>
    <col min="725" max="725" width="60.5" style="5" bestFit="1" customWidth="1"/>
    <col min="726" max="726" width="12.375" style="5" bestFit="1" customWidth="1"/>
    <col min="727" max="727" width="32.75" style="5" bestFit="1" customWidth="1"/>
    <col min="728" max="728" width="9.5" style="5" bestFit="1" customWidth="1"/>
    <col min="729" max="729" width="12.875" style="5" customWidth="1"/>
    <col min="730" max="730" width="12" style="5" customWidth="1"/>
    <col min="731" max="731" width="16" style="5" bestFit="1" customWidth="1"/>
    <col min="732" max="733" width="12.375" style="5" customWidth="1"/>
    <col min="734" max="734" width="16" style="5" bestFit="1" customWidth="1"/>
    <col min="735" max="735" width="11.125" style="5" bestFit="1" customWidth="1"/>
    <col min="736" max="758" width="9" style="5"/>
    <col min="759" max="759" width="10.75" style="5" customWidth="1"/>
    <col min="760" max="760" width="5.125" style="5" bestFit="1" customWidth="1"/>
    <col min="761" max="761" width="11.125" style="5" customWidth="1"/>
    <col min="762" max="762" width="13.75" style="5" customWidth="1"/>
    <col min="763" max="763" width="12.25" style="5" customWidth="1"/>
    <col min="764" max="764" width="17.625" style="5" customWidth="1"/>
    <col min="765" max="765" width="13.5" style="5" customWidth="1"/>
    <col min="766" max="766" width="10.375" style="5" customWidth="1"/>
    <col min="767" max="767" width="12.875" style="5" customWidth="1"/>
    <col min="768" max="768" width="10.375" style="5" customWidth="1"/>
    <col min="769" max="769" width="55.5" style="5" bestFit="1" customWidth="1"/>
    <col min="770" max="770" width="42.5" style="5" bestFit="1" customWidth="1"/>
    <col min="771" max="771" width="10.125" style="5" bestFit="1" customWidth="1"/>
    <col min="772" max="772" width="17.75" style="5" customWidth="1"/>
    <col min="773" max="773" width="15.125" style="5" customWidth="1"/>
    <col min="774" max="774" width="22.5" style="5" customWidth="1"/>
    <col min="775" max="974" width="9" style="5"/>
    <col min="975" max="975" width="10.75" style="5" customWidth="1"/>
    <col min="976" max="976" width="5.75" style="5" customWidth="1"/>
    <col min="977" max="977" width="10.625" style="5" bestFit="1" customWidth="1"/>
    <col min="978" max="978" width="13.75" style="5" bestFit="1" customWidth="1"/>
    <col min="979" max="979" width="13.75" style="5" customWidth="1"/>
    <col min="980" max="980" width="13.75" style="5" bestFit="1" customWidth="1"/>
    <col min="981" max="981" width="60.5" style="5" bestFit="1" customWidth="1"/>
    <col min="982" max="982" width="12.375" style="5" bestFit="1" customWidth="1"/>
    <col min="983" max="983" width="32.75" style="5" bestFit="1" customWidth="1"/>
    <col min="984" max="984" width="9.5" style="5" bestFit="1" customWidth="1"/>
    <col min="985" max="985" width="12.875" style="5" customWidth="1"/>
    <col min="986" max="986" width="12" style="5" customWidth="1"/>
    <col min="987" max="987" width="16" style="5" bestFit="1" customWidth="1"/>
    <col min="988" max="989" width="12.375" style="5" customWidth="1"/>
    <col min="990" max="990" width="16" style="5" bestFit="1" customWidth="1"/>
    <col min="991" max="991" width="11.125" style="5" bestFit="1" customWidth="1"/>
    <col min="992" max="1014" width="9" style="5"/>
    <col min="1015" max="1015" width="10.75" style="5" customWidth="1"/>
    <col min="1016" max="1016" width="5.125" style="5" bestFit="1" customWidth="1"/>
    <col min="1017" max="1017" width="11.125" style="5" customWidth="1"/>
    <col min="1018" max="1018" width="13.75" style="5" customWidth="1"/>
    <col min="1019" max="1019" width="12.25" style="5" customWidth="1"/>
    <col min="1020" max="1020" width="17.625" style="5" customWidth="1"/>
    <col min="1021" max="1021" width="13.5" style="5" customWidth="1"/>
    <col min="1022" max="1022" width="10.375" style="5" customWidth="1"/>
    <col min="1023" max="1023" width="12.875" style="5" customWidth="1"/>
    <col min="1024" max="1024" width="10.375" style="5" customWidth="1"/>
    <col min="1025" max="1025" width="55.5" style="5" bestFit="1" customWidth="1"/>
    <col min="1026" max="1026" width="42.5" style="5" bestFit="1" customWidth="1"/>
    <col min="1027" max="1027" width="10.125" style="5" bestFit="1" customWidth="1"/>
    <col min="1028" max="1028" width="17.75" style="5" customWidth="1"/>
    <col min="1029" max="1029" width="15.125" style="5" customWidth="1"/>
    <col min="1030" max="1030" width="22.5" style="5" customWidth="1"/>
    <col min="1031" max="1230" width="9" style="5"/>
    <col min="1231" max="1231" width="10.75" style="5" customWidth="1"/>
    <col min="1232" max="1232" width="5.75" style="5" customWidth="1"/>
    <col min="1233" max="1233" width="10.625" style="5" bestFit="1" customWidth="1"/>
    <col min="1234" max="1234" width="13.75" style="5" bestFit="1" customWidth="1"/>
    <col min="1235" max="1235" width="13.75" style="5" customWidth="1"/>
    <col min="1236" max="1236" width="13.75" style="5" bestFit="1" customWidth="1"/>
    <col min="1237" max="1237" width="60.5" style="5" bestFit="1" customWidth="1"/>
    <col min="1238" max="1238" width="12.375" style="5" bestFit="1" customWidth="1"/>
    <col min="1239" max="1239" width="32.75" style="5" bestFit="1" customWidth="1"/>
    <col min="1240" max="1240" width="9.5" style="5" bestFit="1" customWidth="1"/>
    <col min="1241" max="1241" width="12.875" style="5" customWidth="1"/>
    <col min="1242" max="1242" width="12" style="5" customWidth="1"/>
    <col min="1243" max="1243" width="16" style="5" bestFit="1" customWidth="1"/>
    <col min="1244" max="1245" width="12.375" style="5" customWidth="1"/>
    <col min="1246" max="1246" width="16" style="5" bestFit="1" customWidth="1"/>
    <col min="1247" max="1247" width="11.125" style="5" bestFit="1" customWidth="1"/>
    <col min="1248" max="1270" width="9" style="5"/>
    <col min="1271" max="1271" width="10.75" style="5" customWidth="1"/>
    <col min="1272" max="1272" width="5.125" style="5" bestFit="1" customWidth="1"/>
    <col min="1273" max="1273" width="11.125" style="5" customWidth="1"/>
    <col min="1274" max="1274" width="13.75" style="5" customWidth="1"/>
    <col min="1275" max="1275" width="12.25" style="5" customWidth="1"/>
    <col min="1276" max="1276" width="17.625" style="5" customWidth="1"/>
    <col min="1277" max="1277" width="13.5" style="5" customWidth="1"/>
    <col min="1278" max="1278" width="10.375" style="5" customWidth="1"/>
    <col min="1279" max="1279" width="12.875" style="5" customWidth="1"/>
    <col min="1280" max="1280" width="10.375" style="5" customWidth="1"/>
    <col min="1281" max="1281" width="55.5" style="5" bestFit="1" customWidth="1"/>
    <col min="1282" max="1282" width="42.5" style="5" bestFit="1" customWidth="1"/>
    <col min="1283" max="1283" width="10.125" style="5" bestFit="1" customWidth="1"/>
    <col min="1284" max="1284" width="17.75" style="5" customWidth="1"/>
    <col min="1285" max="1285" width="15.125" style="5" customWidth="1"/>
    <col min="1286" max="1286" width="22.5" style="5" customWidth="1"/>
    <col min="1287" max="1486" width="9" style="5"/>
    <col min="1487" max="1487" width="10.75" style="5" customWidth="1"/>
    <col min="1488" max="1488" width="5.75" style="5" customWidth="1"/>
    <col min="1489" max="1489" width="10.625" style="5" bestFit="1" customWidth="1"/>
    <col min="1490" max="1490" width="13.75" style="5" bestFit="1" customWidth="1"/>
    <col min="1491" max="1491" width="13.75" style="5" customWidth="1"/>
    <col min="1492" max="1492" width="13.75" style="5" bestFit="1" customWidth="1"/>
    <col min="1493" max="1493" width="60.5" style="5" bestFit="1" customWidth="1"/>
    <col min="1494" max="1494" width="12.375" style="5" bestFit="1" customWidth="1"/>
    <col min="1495" max="1495" width="32.75" style="5" bestFit="1" customWidth="1"/>
    <col min="1496" max="1496" width="9.5" style="5" bestFit="1" customWidth="1"/>
    <col min="1497" max="1497" width="12.875" style="5" customWidth="1"/>
    <col min="1498" max="1498" width="12" style="5" customWidth="1"/>
    <col min="1499" max="1499" width="16" style="5" bestFit="1" customWidth="1"/>
    <col min="1500" max="1501" width="12.375" style="5" customWidth="1"/>
    <col min="1502" max="1502" width="16" style="5" bestFit="1" customWidth="1"/>
    <col min="1503" max="1503" width="11.125" style="5" bestFit="1" customWidth="1"/>
    <col min="1504" max="1526" width="9" style="5"/>
    <col min="1527" max="1527" width="10.75" style="5" customWidth="1"/>
    <col min="1528" max="1528" width="5.125" style="5" bestFit="1" customWidth="1"/>
    <col min="1529" max="1529" width="11.125" style="5" customWidth="1"/>
    <col min="1530" max="1530" width="13.75" style="5" customWidth="1"/>
    <col min="1531" max="1531" width="12.25" style="5" customWidth="1"/>
    <col min="1532" max="1532" width="17.625" style="5" customWidth="1"/>
    <col min="1533" max="1533" width="13.5" style="5" customWidth="1"/>
    <col min="1534" max="1534" width="10.375" style="5" customWidth="1"/>
    <col min="1535" max="1535" width="12.875" style="5" customWidth="1"/>
    <col min="1536" max="1536" width="10.375" style="5" customWidth="1"/>
    <col min="1537" max="1537" width="55.5" style="5" bestFit="1" customWidth="1"/>
    <col min="1538" max="1538" width="42.5" style="5" bestFit="1" customWidth="1"/>
    <col min="1539" max="1539" width="10.125" style="5" bestFit="1" customWidth="1"/>
    <col min="1540" max="1540" width="17.75" style="5" customWidth="1"/>
    <col min="1541" max="1541" width="15.125" style="5" customWidth="1"/>
    <col min="1542" max="1542" width="22.5" style="5" customWidth="1"/>
    <col min="1543" max="1742" width="9" style="5"/>
    <col min="1743" max="1743" width="10.75" style="5" customWidth="1"/>
    <col min="1744" max="1744" width="5.75" style="5" customWidth="1"/>
    <col min="1745" max="1745" width="10.625" style="5" bestFit="1" customWidth="1"/>
    <col min="1746" max="1746" width="13.75" style="5" bestFit="1" customWidth="1"/>
    <col min="1747" max="1747" width="13.75" style="5" customWidth="1"/>
    <col min="1748" max="1748" width="13.75" style="5" bestFit="1" customWidth="1"/>
    <col min="1749" max="1749" width="60.5" style="5" bestFit="1" customWidth="1"/>
    <col min="1750" max="1750" width="12.375" style="5" bestFit="1" customWidth="1"/>
    <col min="1751" max="1751" width="32.75" style="5" bestFit="1" customWidth="1"/>
    <col min="1752" max="1752" width="9.5" style="5" bestFit="1" customWidth="1"/>
    <col min="1753" max="1753" width="12.875" style="5" customWidth="1"/>
    <col min="1754" max="1754" width="12" style="5" customWidth="1"/>
    <col min="1755" max="1755" width="16" style="5" bestFit="1" customWidth="1"/>
    <col min="1756" max="1757" width="12.375" style="5" customWidth="1"/>
    <col min="1758" max="1758" width="16" style="5" bestFit="1" customWidth="1"/>
    <col min="1759" max="1759" width="11.125" style="5" bestFit="1" customWidth="1"/>
    <col min="1760" max="1782" width="9" style="5"/>
    <col min="1783" max="1783" width="10.75" style="5" customWidth="1"/>
    <col min="1784" max="1784" width="5.125" style="5" bestFit="1" customWidth="1"/>
    <col min="1785" max="1785" width="11.125" style="5" customWidth="1"/>
    <col min="1786" max="1786" width="13.75" style="5" customWidth="1"/>
    <col min="1787" max="1787" width="12.25" style="5" customWidth="1"/>
    <col min="1788" max="1788" width="17.625" style="5" customWidth="1"/>
    <col min="1789" max="1789" width="13.5" style="5" customWidth="1"/>
    <col min="1790" max="1790" width="10.375" style="5" customWidth="1"/>
    <col min="1791" max="1791" width="12.875" style="5" customWidth="1"/>
    <col min="1792" max="1792" width="10.375" style="5" customWidth="1"/>
    <col min="1793" max="1793" width="55.5" style="5" bestFit="1" customWidth="1"/>
    <col min="1794" max="1794" width="42.5" style="5" bestFit="1" customWidth="1"/>
    <col min="1795" max="1795" width="10.125" style="5" bestFit="1" customWidth="1"/>
    <col min="1796" max="1796" width="17.75" style="5" customWidth="1"/>
    <col min="1797" max="1797" width="15.125" style="5" customWidth="1"/>
    <col min="1798" max="1798" width="22.5" style="5" customWidth="1"/>
    <col min="1799" max="1998" width="9" style="5"/>
    <col min="1999" max="1999" width="10.75" style="5" customWidth="1"/>
    <col min="2000" max="2000" width="5.75" style="5" customWidth="1"/>
    <col min="2001" max="2001" width="10.625" style="5" bestFit="1" customWidth="1"/>
    <col min="2002" max="2002" width="13.75" style="5" bestFit="1" customWidth="1"/>
    <col min="2003" max="2003" width="13.75" style="5" customWidth="1"/>
    <col min="2004" max="2004" width="13.75" style="5" bestFit="1" customWidth="1"/>
    <col min="2005" max="2005" width="60.5" style="5" bestFit="1" customWidth="1"/>
    <col min="2006" max="2006" width="12.375" style="5" bestFit="1" customWidth="1"/>
    <col min="2007" max="2007" width="32.75" style="5" bestFit="1" customWidth="1"/>
    <col min="2008" max="2008" width="9.5" style="5" bestFit="1" customWidth="1"/>
    <col min="2009" max="2009" width="12.875" style="5" customWidth="1"/>
    <col min="2010" max="2010" width="12" style="5" customWidth="1"/>
    <col min="2011" max="2011" width="16" style="5" bestFit="1" customWidth="1"/>
    <col min="2012" max="2013" width="12.375" style="5" customWidth="1"/>
    <col min="2014" max="2014" width="16" style="5" bestFit="1" customWidth="1"/>
    <col min="2015" max="2015" width="11.125" style="5" bestFit="1" customWidth="1"/>
    <col min="2016" max="2038" width="9" style="5"/>
    <col min="2039" max="2039" width="10.75" style="5" customWidth="1"/>
    <col min="2040" max="2040" width="5.125" style="5" bestFit="1" customWidth="1"/>
    <col min="2041" max="2041" width="11.125" style="5" customWidth="1"/>
    <col min="2042" max="2042" width="13.75" style="5" customWidth="1"/>
    <col min="2043" max="2043" width="12.25" style="5" customWidth="1"/>
    <col min="2044" max="2044" width="17.625" style="5" customWidth="1"/>
    <col min="2045" max="2045" width="13.5" style="5" customWidth="1"/>
    <col min="2046" max="2046" width="10.375" style="5" customWidth="1"/>
    <col min="2047" max="2047" width="12.875" style="5" customWidth="1"/>
    <col min="2048" max="2048" width="10.375" style="5" customWidth="1"/>
    <col min="2049" max="2049" width="55.5" style="5" bestFit="1" customWidth="1"/>
    <col min="2050" max="2050" width="42.5" style="5" bestFit="1" customWidth="1"/>
    <col min="2051" max="2051" width="10.125" style="5" bestFit="1" customWidth="1"/>
    <col min="2052" max="2052" width="17.75" style="5" customWidth="1"/>
    <col min="2053" max="2053" width="15.125" style="5" customWidth="1"/>
    <col min="2054" max="2054" width="22.5" style="5" customWidth="1"/>
    <col min="2055" max="2254" width="9" style="5"/>
    <col min="2255" max="2255" width="10.75" style="5" customWidth="1"/>
    <col min="2256" max="2256" width="5.75" style="5" customWidth="1"/>
    <col min="2257" max="2257" width="10.625" style="5" bestFit="1" customWidth="1"/>
    <col min="2258" max="2258" width="13.75" style="5" bestFit="1" customWidth="1"/>
    <col min="2259" max="2259" width="13.75" style="5" customWidth="1"/>
    <col min="2260" max="2260" width="13.75" style="5" bestFit="1" customWidth="1"/>
    <col min="2261" max="2261" width="60.5" style="5" bestFit="1" customWidth="1"/>
    <col min="2262" max="2262" width="12.375" style="5" bestFit="1" customWidth="1"/>
    <col min="2263" max="2263" width="32.75" style="5" bestFit="1" customWidth="1"/>
    <col min="2264" max="2264" width="9.5" style="5" bestFit="1" customWidth="1"/>
    <col min="2265" max="2265" width="12.875" style="5" customWidth="1"/>
    <col min="2266" max="2266" width="12" style="5" customWidth="1"/>
    <col min="2267" max="2267" width="16" style="5" bestFit="1" customWidth="1"/>
    <col min="2268" max="2269" width="12.375" style="5" customWidth="1"/>
    <col min="2270" max="2270" width="16" style="5" bestFit="1" customWidth="1"/>
    <col min="2271" max="2271" width="11.125" style="5" bestFit="1" customWidth="1"/>
    <col min="2272" max="2294" width="9" style="5"/>
    <col min="2295" max="2295" width="10.75" style="5" customWidth="1"/>
    <col min="2296" max="2296" width="5.125" style="5" bestFit="1" customWidth="1"/>
    <col min="2297" max="2297" width="11.125" style="5" customWidth="1"/>
    <col min="2298" max="2298" width="13.75" style="5" customWidth="1"/>
    <col min="2299" max="2299" width="12.25" style="5" customWidth="1"/>
    <col min="2300" max="2300" width="17.625" style="5" customWidth="1"/>
    <col min="2301" max="2301" width="13.5" style="5" customWidth="1"/>
    <col min="2302" max="2302" width="10.375" style="5" customWidth="1"/>
    <col min="2303" max="2303" width="12.875" style="5" customWidth="1"/>
    <col min="2304" max="2304" width="10.375" style="5" customWidth="1"/>
    <col min="2305" max="2305" width="55.5" style="5" bestFit="1" customWidth="1"/>
    <col min="2306" max="2306" width="42.5" style="5" bestFit="1" customWidth="1"/>
    <col min="2307" max="2307" width="10.125" style="5" bestFit="1" customWidth="1"/>
    <col min="2308" max="2308" width="17.75" style="5" customWidth="1"/>
    <col min="2309" max="2309" width="15.125" style="5" customWidth="1"/>
    <col min="2310" max="2310" width="22.5" style="5" customWidth="1"/>
    <col min="2311" max="2510" width="9" style="5"/>
    <col min="2511" max="2511" width="10.75" style="5" customWidth="1"/>
    <col min="2512" max="2512" width="5.75" style="5" customWidth="1"/>
    <col min="2513" max="2513" width="10.625" style="5" bestFit="1" customWidth="1"/>
    <col min="2514" max="2514" width="13.75" style="5" bestFit="1" customWidth="1"/>
    <col min="2515" max="2515" width="13.75" style="5" customWidth="1"/>
    <col min="2516" max="2516" width="13.75" style="5" bestFit="1" customWidth="1"/>
    <col min="2517" max="2517" width="60.5" style="5" bestFit="1" customWidth="1"/>
    <col min="2518" max="2518" width="12.375" style="5" bestFit="1" customWidth="1"/>
    <col min="2519" max="2519" width="32.75" style="5" bestFit="1" customWidth="1"/>
    <col min="2520" max="2520" width="9.5" style="5" bestFit="1" customWidth="1"/>
    <col min="2521" max="2521" width="12.875" style="5" customWidth="1"/>
    <col min="2522" max="2522" width="12" style="5" customWidth="1"/>
    <col min="2523" max="2523" width="16" style="5" bestFit="1" customWidth="1"/>
    <col min="2524" max="2525" width="12.375" style="5" customWidth="1"/>
    <col min="2526" max="2526" width="16" style="5" bestFit="1" customWidth="1"/>
    <col min="2527" max="2527" width="11.125" style="5" bestFit="1" customWidth="1"/>
    <col min="2528" max="2550" width="9" style="5"/>
    <col min="2551" max="2551" width="10.75" style="5" customWidth="1"/>
    <col min="2552" max="2552" width="5.125" style="5" bestFit="1" customWidth="1"/>
    <col min="2553" max="2553" width="11.125" style="5" customWidth="1"/>
    <col min="2554" max="2554" width="13.75" style="5" customWidth="1"/>
    <col min="2555" max="2555" width="12.25" style="5" customWidth="1"/>
    <col min="2556" max="2556" width="17.625" style="5" customWidth="1"/>
    <col min="2557" max="2557" width="13.5" style="5" customWidth="1"/>
    <col min="2558" max="2558" width="10.375" style="5" customWidth="1"/>
    <col min="2559" max="2559" width="12.875" style="5" customWidth="1"/>
    <col min="2560" max="2560" width="10.375" style="5" customWidth="1"/>
    <col min="2561" max="2561" width="55.5" style="5" bestFit="1" customWidth="1"/>
    <col min="2562" max="2562" width="42.5" style="5" bestFit="1" customWidth="1"/>
    <col min="2563" max="2563" width="10.125" style="5" bestFit="1" customWidth="1"/>
    <col min="2564" max="2564" width="17.75" style="5" customWidth="1"/>
    <col min="2565" max="2565" width="15.125" style="5" customWidth="1"/>
    <col min="2566" max="2566" width="22.5" style="5" customWidth="1"/>
    <col min="2567" max="2766" width="9" style="5"/>
    <col min="2767" max="2767" width="10.75" style="5" customWidth="1"/>
    <col min="2768" max="2768" width="5.75" style="5" customWidth="1"/>
    <col min="2769" max="2769" width="10.625" style="5" bestFit="1" customWidth="1"/>
    <col min="2770" max="2770" width="13.75" style="5" bestFit="1" customWidth="1"/>
    <col min="2771" max="2771" width="13.75" style="5" customWidth="1"/>
    <col min="2772" max="2772" width="13.75" style="5" bestFit="1" customWidth="1"/>
    <col min="2773" max="2773" width="60.5" style="5" bestFit="1" customWidth="1"/>
    <col min="2774" max="2774" width="12.375" style="5" bestFit="1" customWidth="1"/>
    <col min="2775" max="2775" width="32.75" style="5" bestFit="1" customWidth="1"/>
    <col min="2776" max="2776" width="9.5" style="5" bestFit="1" customWidth="1"/>
    <col min="2777" max="2777" width="12.875" style="5" customWidth="1"/>
    <col min="2778" max="2778" width="12" style="5" customWidth="1"/>
    <col min="2779" max="2779" width="16" style="5" bestFit="1" customWidth="1"/>
    <col min="2780" max="2781" width="12.375" style="5" customWidth="1"/>
    <col min="2782" max="2782" width="16" style="5" bestFit="1" customWidth="1"/>
    <col min="2783" max="2783" width="11.125" style="5" bestFit="1" customWidth="1"/>
    <col min="2784" max="2806" width="9" style="5"/>
    <col min="2807" max="2807" width="10.75" style="5" customWidth="1"/>
    <col min="2808" max="2808" width="5.125" style="5" bestFit="1" customWidth="1"/>
    <col min="2809" max="2809" width="11.125" style="5" customWidth="1"/>
    <col min="2810" max="2810" width="13.75" style="5" customWidth="1"/>
    <col min="2811" max="2811" width="12.25" style="5" customWidth="1"/>
    <col min="2812" max="2812" width="17.625" style="5" customWidth="1"/>
    <col min="2813" max="2813" width="13.5" style="5" customWidth="1"/>
    <col min="2814" max="2814" width="10.375" style="5" customWidth="1"/>
    <col min="2815" max="2815" width="12.875" style="5" customWidth="1"/>
    <col min="2816" max="2816" width="10.375" style="5" customWidth="1"/>
    <col min="2817" max="2817" width="55.5" style="5" bestFit="1" customWidth="1"/>
    <col min="2818" max="2818" width="42.5" style="5" bestFit="1" customWidth="1"/>
    <col min="2819" max="2819" width="10.125" style="5" bestFit="1" customWidth="1"/>
    <col min="2820" max="2820" width="17.75" style="5" customWidth="1"/>
    <col min="2821" max="2821" width="15.125" style="5" customWidth="1"/>
    <col min="2822" max="2822" width="22.5" style="5" customWidth="1"/>
    <col min="2823" max="3022" width="9" style="5"/>
    <col min="3023" max="3023" width="10.75" style="5" customWidth="1"/>
    <col min="3024" max="3024" width="5.75" style="5" customWidth="1"/>
    <col min="3025" max="3025" width="10.625" style="5" bestFit="1" customWidth="1"/>
    <col min="3026" max="3026" width="13.75" style="5" bestFit="1" customWidth="1"/>
    <col min="3027" max="3027" width="13.75" style="5" customWidth="1"/>
    <col min="3028" max="3028" width="13.75" style="5" bestFit="1" customWidth="1"/>
    <col min="3029" max="3029" width="60.5" style="5" bestFit="1" customWidth="1"/>
    <col min="3030" max="3030" width="12.375" style="5" bestFit="1" customWidth="1"/>
    <col min="3031" max="3031" width="32.75" style="5" bestFit="1" customWidth="1"/>
    <col min="3032" max="3032" width="9.5" style="5" bestFit="1" customWidth="1"/>
    <col min="3033" max="3033" width="12.875" style="5" customWidth="1"/>
    <col min="3034" max="3034" width="12" style="5" customWidth="1"/>
    <col min="3035" max="3035" width="16" style="5" bestFit="1" customWidth="1"/>
    <col min="3036" max="3037" width="12.375" style="5" customWidth="1"/>
    <col min="3038" max="3038" width="16" style="5" bestFit="1" customWidth="1"/>
    <col min="3039" max="3039" width="11.125" style="5" bestFit="1" customWidth="1"/>
    <col min="3040" max="3062" width="9" style="5"/>
    <col min="3063" max="3063" width="10.75" style="5" customWidth="1"/>
    <col min="3064" max="3064" width="5.125" style="5" bestFit="1" customWidth="1"/>
    <col min="3065" max="3065" width="11.125" style="5" customWidth="1"/>
    <col min="3066" max="3066" width="13.75" style="5" customWidth="1"/>
    <col min="3067" max="3067" width="12.25" style="5" customWidth="1"/>
    <col min="3068" max="3068" width="17.625" style="5" customWidth="1"/>
    <col min="3069" max="3069" width="13.5" style="5" customWidth="1"/>
    <col min="3070" max="3070" width="10.375" style="5" customWidth="1"/>
    <col min="3071" max="3071" width="12.875" style="5" customWidth="1"/>
    <col min="3072" max="3072" width="10.375" style="5" customWidth="1"/>
    <col min="3073" max="3073" width="55.5" style="5" bestFit="1" customWidth="1"/>
    <col min="3074" max="3074" width="42.5" style="5" bestFit="1" customWidth="1"/>
    <col min="3075" max="3075" width="10.125" style="5" bestFit="1" customWidth="1"/>
    <col min="3076" max="3076" width="17.75" style="5" customWidth="1"/>
    <col min="3077" max="3077" width="15.125" style="5" customWidth="1"/>
    <col min="3078" max="3078" width="22.5" style="5" customWidth="1"/>
    <col min="3079" max="3278" width="9" style="5"/>
    <col min="3279" max="3279" width="10.75" style="5" customWidth="1"/>
    <col min="3280" max="3280" width="5.75" style="5" customWidth="1"/>
    <col min="3281" max="3281" width="10.625" style="5" bestFit="1" customWidth="1"/>
    <col min="3282" max="3282" width="13.75" style="5" bestFit="1" customWidth="1"/>
    <col min="3283" max="3283" width="13.75" style="5" customWidth="1"/>
    <col min="3284" max="3284" width="13.75" style="5" bestFit="1" customWidth="1"/>
    <col min="3285" max="3285" width="60.5" style="5" bestFit="1" customWidth="1"/>
    <col min="3286" max="3286" width="12.375" style="5" bestFit="1" customWidth="1"/>
    <col min="3287" max="3287" width="32.75" style="5" bestFit="1" customWidth="1"/>
    <col min="3288" max="3288" width="9.5" style="5" bestFit="1" customWidth="1"/>
    <col min="3289" max="3289" width="12.875" style="5" customWidth="1"/>
    <col min="3290" max="3290" width="12" style="5" customWidth="1"/>
    <col min="3291" max="3291" width="16" style="5" bestFit="1" customWidth="1"/>
    <col min="3292" max="3293" width="12.375" style="5" customWidth="1"/>
    <col min="3294" max="3294" width="16" style="5" bestFit="1" customWidth="1"/>
    <col min="3295" max="3295" width="11.125" style="5" bestFit="1" customWidth="1"/>
    <col min="3296" max="3318" width="9" style="5"/>
    <col min="3319" max="3319" width="10.75" style="5" customWidth="1"/>
    <col min="3320" max="3320" width="5.125" style="5" bestFit="1" customWidth="1"/>
    <col min="3321" max="3321" width="11.125" style="5" customWidth="1"/>
    <col min="3322" max="3322" width="13.75" style="5" customWidth="1"/>
    <col min="3323" max="3323" width="12.25" style="5" customWidth="1"/>
    <col min="3324" max="3324" width="17.625" style="5" customWidth="1"/>
    <col min="3325" max="3325" width="13.5" style="5" customWidth="1"/>
    <col min="3326" max="3326" width="10.375" style="5" customWidth="1"/>
    <col min="3327" max="3327" width="12.875" style="5" customWidth="1"/>
    <col min="3328" max="3328" width="10.375" style="5" customWidth="1"/>
    <col min="3329" max="3329" width="55.5" style="5" bestFit="1" customWidth="1"/>
    <col min="3330" max="3330" width="42.5" style="5" bestFit="1" customWidth="1"/>
    <col min="3331" max="3331" width="10.125" style="5" bestFit="1" customWidth="1"/>
    <col min="3332" max="3332" width="17.75" style="5" customWidth="1"/>
    <col min="3333" max="3333" width="15.125" style="5" customWidth="1"/>
    <col min="3334" max="3334" width="22.5" style="5" customWidth="1"/>
    <col min="3335" max="3534" width="9" style="5"/>
    <col min="3535" max="3535" width="10.75" style="5" customWidth="1"/>
    <col min="3536" max="3536" width="5.75" style="5" customWidth="1"/>
    <col min="3537" max="3537" width="10.625" style="5" bestFit="1" customWidth="1"/>
    <col min="3538" max="3538" width="13.75" style="5" bestFit="1" customWidth="1"/>
    <col min="3539" max="3539" width="13.75" style="5" customWidth="1"/>
    <col min="3540" max="3540" width="13.75" style="5" bestFit="1" customWidth="1"/>
    <col min="3541" max="3541" width="60.5" style="5" bestFit="1" customWidth="1"/>
    <col min="3542" max="3542" width="12.375" style="5" bestFit="1" customWidth="1"/>
    <col min="3543" max="3543" width="32.75" style="5" bestFit="1" customWidth="1"/>
    <col min="3544" max="3544" width="9.5" style="5" bestFit="1" customWidth="1"/>
    <col min="3545" max="3545" width="12.875" style="5" customWidth="1"/>
    <col min="3546" max="3546" width="12" style="5" customWidth="1"/>
    <col min="3547" max="3547" width="16" style="5" bestFit="1" customWidth="1"/>
    <col min="3548" max="3549" width="12.375" style="5" customWidth="1"/>
    <col min="3550" max="3550" width="16" style="5" bestFit="1" customWidth="1"/>
    <col min="3551" max="3551" width="11.125" style="5" bestFit="1" customWidth="1"/>
    <col min="3552" max="3574" width="9" style="5"/>
    <col min="3575" max="3575" width="10.75" style="5" customWidth="1"/>
    <col min="3576" max="3576" width="5.125" style="5" bestFit="1" customWidth="1"/>
    <col min="3577" max="3577" width="11.125" style="5" customWidth="1"/>
    <col min="3578" max="3578" width="13.75" style="5" customWidth="1"/>
    <col min="3579" max="3579" width="12.25" style="5" customWidth="1"/>
    <col min="3580" max="3580" width="17.625" style="5" customWidth="1"/>
    <col min="3581" max="3581" width="13.5" style="5" customWidth="1"/>
    <col min="3582" max="3582" width="10.375" style="5" customWidth="1"/>
    <col min="3583" max="3583" width="12.875" style="5" customWidth="1"/>
    <col min="3584" max="3584" width="10.375" style="5" customWidth="1"/>
    <col min="3585" max="3585" width="55.5" style="5" bestFit="1" customWidth="1"/>
    <col min="3586" max="3586" width="42.5" style="5" bestFit="1" customWidth="1"/>
    <col min="3587" max="3587" width="10.125" style="5" bestFit="1" customWidth="1"/>
    <col min="3588" max="3588" width="17.75" style="5" customWidth="1"/>
    <col min="3589" max="3589" width="15.125" style="5" customWidth="1"/>
    <col min="3590" max="3590" width="22.5" style="5" customWidth="1"/>
    <col min="3591" max="3790" width="9" style="5"/>
    <col min="3791" max="3791" width="10.75" style="5" customWidth="1"/>
    <col min="3792" max="3792" width="5.75" style="5" customWidth="1"/>
    <col min="3793" max="3793" width="10.625" style="5" bestFit="1" customWidth="1"/>
    <col min="3794" max="3794" width="13.75" style="5" bestFit="1" customWidth="1"/>
    <col min="3795" max="3795" width="13.75" style="5" customWidth="1"/>
    <col min="3796" max="3796" width="13.75" style="5" bestFit="1" customWidth="1"/>
    <col min="3797" max="3797" width="60.5" style="5" bestFit="1" customWidth="1"/>
    <col min="3798" max="3798" width="12.375" style="5" bestFit="1" customWidth="1"/>
    <col min="3799" max="3799" width="32.75" style="5" bestFit="1" customWidth="1"/>
    <col min="3800" max="3800" width="9.5" style="5" bestFit="1" customWidth="1"/>
    <col min="3801" max="3801" width="12.875" style="5" customWidth="1"/>
    <col min="3802" max="3802" width="12" style="5" customWidth="1"/>
    <col min="3803" max="3803" width="16" style="5" bestFit="1" customWidth="1"/>
    <col min="3804" max="3805" width="12.375" style="5" customWidth="1"/>
    <col min="3806" max="3806" width="16" style="5" bestFit="1" customWidth="1"/>
    <col min="3807" max="3807" width="11.125" style="5" bestFit="1" customWidth="1"/>
    <col min="3808" max="3830" width="9" style="5"/>
    <col min="3831" max="3831" width="10.75" style="5" customWidth="1"/>
    <col min="3832" max="3832" width="5.125" style="5" bestFit="1" customWidth="1"/>
    <col min="3833" max="3833" width="11.125" style="5" customWidth="1"/>
    <col min="3834" max="3834" width="13.75" style="5" customWidth="1"/>
    <col min="3835" max="3835" width="12.25" style="5" customWidth="1"/>
    <col min="3836" max="3836" width="17.625" style="5" customWidth="1"/>
    <col min="3837" max="3837" width="13.5" style="5" customWidth="1"/>
    <col min="3838" max="3838" width="10.375" style="5" customWidth="1"/>
    <col min="3839" max="3839" width="12.875" style="5" customWidth="1"/>
    <col min="3840" max="3840" width="10.375" style="5" customWidth="1"/>
    <col min="3841" max="3841" width="55.5" style="5" bestFit="1" customWidth="1"/>
    <col min="3842" max="3842" width="42.5" style="5" bestFit="1" customWidth="1"/>
    <col min="3843" max="3843" width="10.125" style="5" bestFit="1" customWidth="1"/>
    <col min="3844" max="3844" width="17.75" style="5" customWidth="1"/>
    <col min="3845" max="3845" width="15.125" style="5" customWidth="1"/>
    <col min="3846" max="3846" width="22.5" style="5" customWidth="1"/>
    <col min="3847" max="4046" width="9" style="5"/>
    <col min="4047" max="4047" width="10.75" style="5" customWidth="1"/>
    <col min="4048" max="4048" width="5.75" style="5" customWidth="1"/>
    <col min="4049" max="4049" width="10.625" style="5" bestFit="1" customWidth="1"/>
    <col min="4050" max="4050" width="13.75" style="5" bestFit="1" customWidth="1"/>
    <col min="4051" max="4051" width="13.75" style="5" customWidth="1"/>
    <col min="4052" max="4052" width="13.75" style="5" bestFit="1" customWidth="1"/>
    <col min="4053" max="4053" width="60.5" style="5" bestFit="1" customWidth="1"/>
    <col min="4054" max="4054" width="12.375" style="5" bestFit="1" customWidth="1"/>
    <col min="4055" max="4055" width="32.75" style="5" bestFit="1" customWidth="1"/>
    <col min="4056" max="4056" width="9.5" style="5" bestFit="1" customWidth="1"/>
    <col min="4057" max="4057" width="12.875" style="5" customWidth="1"/>
    <col min="4058" max="4058" width="12" style="5" customWidth="1"/>
    <col min="4059" max="4059" width="16" style="5" bestFit="1" customWidth="1"/>
    <col min="4060" max="4061" width="12.375" style="5" customWidth="1"/>
    <col min="4062" max="4062" width="16" style="5" bestFit="1" customWidth="1"/>
    <col min="4063" max="4063" width="11.125" style="5" bestFit="1" customWidth="1"/>
    <col min="4064" max="4086" width="9" style="5"/>
    <col min="4087" max="4087" width="10.75" style="5" customWidth="1"/>
    <col min="4088" max="4088" width="5.125" style="5" bestFit="1" customWidth="1"/>
    <col min="4089" max="4089" width="11.125" style="5" customWidth="1"/>
    <col min="4090" max="4090" width="13.75" style="5" customWidth="1"/>
    <col min="4091" max="4091" width="12.25" style="5" customWidth="1"/>
    <col min="4092" max="4092" width="17.625" style="5" customWidth="1"/>
    <col min="4093" max="4093" width="13.5" style="5" customWidth="1"/>
    <col min="4094" max="4094" width="10.375" style="5" customWidth="1"/>
    <col min="4095" max="4095" width="12.875" style="5" customWidth="1"/>
    <col min="4096" max="4096" width="10.375" style="5" customWidth="1"/>
    <col min="4097" max="4097" width="55.5" style="5" bestFit="1" customWidth="1"/>
    <col min="4098" max="4098" width="42.5" style="5" bestFit="1" customWidth="1"/>
    <col min="4099" max="4099" width="10.125" style="5" bestFit="1" customWidth="1"/>
    <col min="4100" max="4100" width="17.75" style="5" customWidth="1"/>
    <col min="4101" max="4101" width="15.125" style="5" customWidth="1"/>
    <col min="4102" max="4102" width="22.5" style="5" customWidth="1"/>
    <col min="4103" max="4302" width="9" style="5"/>
    <col min="4303" max="4303" width="10.75" style="5" customWidth="1"/>
    <col min="4304" max="4304" width="5.75" style="5" customWidth="1"/>
    <col min="4305" max="4305" width="10.625" style="5" bestFit="1" customWidth="1"/>
    <col min="4306" max="4306" width="13.75" style="5" bestFit="1" customWidth="1"/>
    <col min="4307" max="4307" width="13.75" style="5" customWidth="1"/>
    <col min="4308" max="4308" width="13.75" style="5" bestFit="1" customWidth="1"/>
    <col min="4309" max="4309" width="60.5" style="5" bestFit="1" customWidth="1"/>
    <col min="4310" max="4310" width="12.375" style="5" bestFit="1" customWidth="1"/>
    <col min="4311" max="4311" width="32.75" style="5" bestFit="1" customWidth="1"/>
    <col min="4312" max="4312" width="9.5" style="5" bestFit="1" customWidth="1"/>
    <col min="4313" max="4313" width="12.875" style="5" customWidth="1"/>
    <col min="4314" max="4314" width="12" style="5" customWidth="1"/>
    <col min="4315" max="4315" width="16" style="5" bestFit="1" customWidth="1"/>
    <col min="4316" max="4317" width="12.375" style="5" customWidth="1"/>
    <col min="4318" max="4318" width="16" style="5" bestFit="1" customWidth="1"/>
    <col min="4319" max="4319" width="11.125" style="5" bestFit="1" customWidth="1"/>
    <col min="4320" max="4342" width="9" style="5"/>
    <col min="4343" max="4343" width="10.75" style="5" customWidth="1"/>
    <col min="4344" max="4344" width="5.125" style="5" bestFit="1" customWidth="1"/>
    <col min="4345" max="4345" width="11.125" style="5" customWidth="1"/>
    <col min="4346" max="4346" width="13.75" style="5" customWidth="1"/>
    <col min="4347" max="4347" width="12.25" style="5" customWidth="1"/>
    <col min="4348" max="4348" width="17.625" style="5" customWidth="1"/>
    <col min="4349" max="4349" width="13.5" style="5" customWidth="1"/>
    <col min="4350" max="4350" width="10.375" style="5" customWidth="1"/>
    <col min="4351" max="4351" width="12.875" style="5" customWidth="1"/>
    <col min="4352" max="4352" width="10.375" style="5" customWidth="1"/>
    <col min="4353" max="4353" width="55.5" style="5" bestFit="1" customWidth="1"/>
    <col min="4354" max="4354" width="42.5" style="5" bestFit="1" customWidth="1"/>
    <col min="4355" max="4355" width="10.125" style="5" bestFit="1" customWidth="1"/>
    <col min="4356" max="4356" width="17.75" style="5" customWidth="1"/>
    <col min="4357" max="4357" width="15.125" style="5" customWidth="1"/>
    <col min="4358" max="4358" width="22.5" style="5" customWidth="1"/>
    <col min="4359" max="4558" width="9" style="5"/>
    <col min="4559" max="4559" width="10.75" style="5" customWidth="1"/>
    <col min="4560" max="4560" width="5.75" style="5" customWidth="1"/>
    <col min="4561" max="4561" width="10.625" style="5" bestFit="1" customWidth="1"/>
    <col min="4562" max="4562" width="13.75" style="5" bestFit="1" customWidth="1"/>
    <col min="4563" max="4563" width="13.75" style="5" customWidth="1"/>
    <col min="4564" max="4564" width="13.75" style="5" bestFit="1" customWidth="1"/>
    <col min="4565" max="4565" width="60.5" style="5" bestFit="1" customWidth="1"/>
    <col min="4566" max="4566" width="12.375" style="5" bestFit="1" customWidth="1"/>
    <col min="4567" max="4567" width="32.75" style="5" bestFit="1" customWidth="1"/>
    <col min="4568" max="4568" width="9.5" style="5" bestFit="1" customWidth="1"/>
    <col min="4569" max="4569" width="12.875" style="5" customWidth="1"/>
    <col min="4570" max="4570" width="12" style="5" customWidth="1"/>
    <col min="4571" max="4571" width="16" style="5" bestFit="1" customWidth="1"/>
    <col min="4572" max="4573" width="12.375" style="5" customWidth="1"/>
    <col min="4574" max="4574" width="16" style="5" bestFit="1" customWidth="1"/>
    <col min="4575" max="4575" width="11.125" style="5" bestFit="1" customWidth="1"/>
    <col min="4576" max="4598" width="9" style="5"/>
    <col min="4599" max="4599" width="10.75" style="5" customWidth="1"/>
    <col min="4600" max="4600" width="5.125" style="5" bestFit="1" customWidth="1"/>
    <col min="4601" max="4601" width="11.125" style="5" customWidth="1"/>
    <col min="4602" max="4602" width="13.75" style="5" customWidth="1"/>
    <col min="4603" max="4603" width="12.25" style="5" customWidth="1"/>
    <col min="4604" max="4604" width="17.625" style="5" customWidth="1"/>
    <col min="4605" max="4605" width="13.5" style="5" customWidth="1"/>
    <col min="4606" max="4606" width="10.375" style="5" customWidth="1"/>
    <col min="4607" max="4607" width="12.875" style="5" customWidth="1"/>
    <col min="4608" max="4608" width="10.375" style="5" customWidth="1"/>
    <col min="4609" max="4609" width="55.5" style="5" bestFit="1" customWidth="1"/>
    <col min="4610" max="4610" width="42.5" style="5" bestFit="1" customWidth="1"/>
    <col min="4611" max="4611" width="10.125" style="5" bestFit="1" customWidth="1"/>
    <col min="4612" max="4612" width="17.75" style="5" customWidth="1"/>
    <col min="4613" max="4613" width="15.125" style="5" customWidth="1"/>
    <col min="4614" max="4614" width="22.5" style="5" customWidth="1"/>
    <col min="4615" max="4814" width="9" style="5"/>
    <col min="4815" max="4815" width="10.75" style="5" customWidth="1"/>
    <col min="4816" max="4816" width="5.75" style="5" customWidth="1"/>
    <col min="4817" max="4817" width="10.625" style="5" bestFit="1" customWidth="1"/>
    <col min="4818" max="4818" width="13.75" style="5" bestFit="1" customWidth="1"/>
    <col min="4819" max="4819" width="13.75" style="5" customWidth="1"/>
    <col min="4820" max="4820" width="13.75" style="5" bestFit="1" customWidth="1"/>
    <col min="4821" max="4821" width="60.5" style="5" bestFit="1" customWidth="1"/>
    <col min="4822" max="4822" width="12.375" style="5" bestFit="1" customWidth="1"/>
    <col min="4823" max="4823" width="32.75" style="5" bestFit="1" customWidth="1"/>
    <col min="4824" max="4824" width="9.5" style="5" bestFit="1" customWidth="1"/>
    <col min="4825" max="4825" width="12.875" style="5" customWidth="1"/>
    <col min="4826" max="4826" width="12" style="5" customWidth="1"/>
    <col min="4827" max="4827" width="16" style="5" bestFit="1" customWidth="1"/>
    <col min="4828" max="4829" width="12.375" style="5" customWidth="1"/>
    <col min="4830" max="4830" width="16" style="5" bestFit="1" customWidth="1"/>
    <col min="4831" max="4831" width="11.125" style="5" bestFit="1" customWidth="1"/>
    <col min="4832" max="4854" width="9" style="5"/>
    <col min="4855" max="4855" width="10.75" style="5" customWidth="1"/>
    <col min="4856" max="4856" width="5.125" style="5" bestFit="1" customWidth="1"/>
    <col min="4857" max="4857" width="11.125" style="5" customWidth="1"/>
    <col min="4858" max="4858" width="13.75" style="5" customWidth="1"/>
    <col min="4859" max="4859" width="12.25" style="5" customWidth="1"/>
    <col min="4860" max="4860" width="17.625" style="5" customWidth="1"/>
    <col min="4861" max="4861" width="13.5" style="5" customWidth="1"/>
    <col min="4862" max="4862" width="10.375" style="5" customWidth="1"/>
    <col min="4863" max="4863" width="12.875" style="5" customWidth="1"/>
    <col min="4864" max="4864" width="10.375" style="5" customWidth="1"/>
    <col min="4865" max="4865" width="55.5" style="5" bestFit="1" customWidth="1"/>
    <col min="4866" max="4866" width="42.5" style="5" bestFit="1" customWidth="1"/>
    <col min="4867" max="4867" width="10.125" style="5" bestFit="1" customWidth="1"/>
    <col min="4868" max="4868" width="17.75" style="5" customWidth="1"/>
    <col min="4869" max="4869" width="15.125" style="5" customWidth="1"/>
    <col min="4870" max="4870" width="22.5" style="5" customWidth="1"/>
    <col min="4871" max="5070" width="9" style="5"/>
    <col min="5071" max="5071" width="10.75" style="5" customWidth="1"/>
    <col min="5072" max="5072" width="5.75" style="5" customWidth="1"/>
    <col min="5073" max="5073" width="10.625" style="5" bestFit="1" customWidth="1"/>
    <col min="5074" max="5074" width="13.75" style="5" bestFit="1" customWidth="1"/>
    <col min="5075" max="5075" width="13.75" style="5" customWidth="1"/>
    <col min="5076" max="5076" width="13.75" style="5" bestFit="1" customWidth="1"/>
    <col min="5077" max="5077" width="60.5" style="5" bestFit="1" customWidth="1"/>
    <col min="5078" max="5078" width="12.375" style="5" bestFit="1" customWidth="1"/>
    <col min="5079" max="5079" width="32.75" style="5" bestFit="1" customWidth="1"/>
    <col min="5080" max="5080" width="9.5" style="5" bestFit="1" customWidth="1"/>
    <col min="5081" max="5081" width="12.875" style="5" customWidth="1"/>
    <col min="5082" max="5082" width="12" style="5" customWidth="1"/>
    <col min="5083" max="5083" width="16" style="5" bestFit="1" customWidth="1"/>
    <col min="5084" max="5085" width="12.375" style="5" customWidth="1"/>
    <col min="5086" max="5086" width="16" style="5" bestFit="1" customWidth="1"/>
    <col min="5087" max="5087" width="11.125" style="5" bestFit="1" customWidth="1"/>
    <col min="5088" max="5110" width="9" style="5"/>
    <col min="5111" max="5111" width="10.75" style="5" customWidth="1"/>
    <col min="5112" max="5112" width="5.125" style="5" bestFit="1" customWidth="1"/>
    <col min="5113" max="5113" width="11.125" style="5" customWidth="1"/>
    <col min="5114" max="5114" width="13.75" style="5" customWidth="1"/>
    <col min="5115" max="5115" width="12.25" style="5" customWidth="1"/>
    <col min="5116" max="5116" width="17.625" style="5" customWidth="1"/>
    <col min="5117" max="5117" width="13.5" style="5" customWidth="1"/>
    <col min="5118" max="5118" width="10.375" style="5" customWidth="1"/>
    <col min="5119" max="5119" width="12.875" style="5" customWidth="1"/>
    <col min="5120" max="5120" width="10.375" style="5" customWidth="1"/>
    <col min="5121" max="5121" width="55.5" style="5" bestFit="1" customWidth="1"/>
    <col min="5122" max="5122" width="42.5" style="5" bestFit="1" customWidth="1"/>
    <col min="5123" max="5123" width="10.125" style="5" bestFit="1" customWidth="1"/>
    <col min="5124" max="5124" width="17.75" style="5" customWidth="1"/>
    <col min="5125" max="5125" width="15.125" style="5" customWidth="1"/>
    <col min="5126" max="5126" width="22.5" style="5" customWidth="1"/>
    <col min="5127" max="5326" width="9" style="5"/>
    <col min="5327" max="5327" width="10.75" style="5" customWidth="1"/>
    <col min="5328" max="5328" width="5.75" style="5" customWidth="1"/>
    <col min="5329" max="5329" width="10.625" style="5" bestFit="1" customWidth="1"/>
    <col min="5330" max="5330" width="13.75" style="5" bestFit="1" customWidth="1"/>
    <col min="5331" max="5331" width="13.75" style="5" customWidth="1"/>
    <col min="5332" max="5332" width="13.75" style="5" bestFit="1" customWidth="1"/>
    <col min="5333" max="5333" width="60.5" style="5" bestFit="1" customWidth="1"/>
    <col min="5334" max="5334" width="12.375" style="5" bestFit="1" customWidth="1"/>
    <col min="5335" max="5335" width="32.75" style="5" bestFit="1" customWidth="1"/>
    <col min="5336" max="5336" width="9.5" style="5" bestFit="1" customWidth="1"/>
    <col min="5337" max="5337" width="12.875" style="5" customWidth="1"/>
    <col min="5338" max="5338" width="12" style="5" customWidth="1"/>
    <col min="5339" max="5339" width="16" style="5" bestFit="1" customWidth="1"/>
    <col min="5340" max="5341" width="12.375" style="5" customWidth="1"/>
    <col min="5342" max="5342" width="16" style="5" bestFit="1" customWidth="1"/>
    <col min="5343" max="5343" width="11.125" style="5" bestFit="1" customWidth="1"/>
    <col min="5344" max="5366" width="9" style="5"/>
    <col min="5367" max="5367" width="10.75" style="5" customWidth="1"/>
    <col min="5368" max="5368" width="5.125" style="5" bestFit="1" customWidth="1"/>
    <col min="5369" max="5369" width="11.125" style="5" customWidth="1"/>
    <col min="5370" max="5370" width="13.75" style="5" customWidth="1"/>
    <col min="5371" max="5371" width="12.25" style="5" customWidth="1"/>
    <col min="5372" max="5372" width="17.625" style="5" customWidth="1"/>
    <col min="5373" max="5373" width="13.5" style="5" customWidth="1"/>
    <col min="5374" max="5374" width="10.375" style="5" customWidth="1"/>
    <col min="5375" max="5375" width="12.875" style="5" customWidth="1"/>
    <col min="5376" max="5376" width="10.375" style="5" customWidth="1"/>
    <col min="5377" max="5377" width="55.5" style="5" bestFit="1" customWidth="1"/>
    <col min="5378" max="5378" width="42.5" style="5" bestFit="1" customWidth="1"/>
    <col min="5379" max="5379" width="10.125" style="5" bestFit="1" customWidth="1"/>
    <col min="5380" max="5380" width="17.75" style="5" customWidth="1"/>
    <col min="5381" max="5381" width="15.125" style="5" customWidth="1"/>
    <col min="5382" max="5382" width="22.5" style="5" customWidth="1"/>
    <col min="5383" max="5582" width="9" style="5"/>
    <col min="5583" max="5583" width="10.75" style="5" customWidth="1"/>
    <col min="5584" max="5584" width="5.75" style="5" customWidth="1"/>
    <col min="5585" max="5585" width="10.625" style="5" bestFit="1" customWidth="1"/>
    <col min="5586" max="5586" width="13.75" style="5" bestFit="1" customWidth="1"/>
    <col min="5587" max="5587" width="13.75" style="5" customWidth="1"/>
    <col min="5588" max="5588" width="13.75" style="5" bestFit="1" customWidth="1"/>
    <col min="5589" max="5589" width="60.5" style="5" bestFit="1" customWidth="1"/>
    <col min="5590" max="5590" width="12.375" style="5" bestFit="1" customWidth="1"/>
    <col min="5591" max="5591" width="32.75" style="5" bestFit="1" customWidth="1"/>
    <col min="5592" max="5592" width="9.5" style="5" bestFit="1" customWidth="1"/>
    <col min="5593" max="5593" width="12.875" style="5" customWidth="1"/>
    <col min="5594" max="5594" width="12" style="5" customWidth="1"/>
    <col min="5595" max="5595" width="16" style="5" bestFit="1" customWidth="1"/>
    <col min="5596" max="5597" width="12.375" style="5" customWidth="1"/>
    <col min="5598" max="5598" width="16" style="5" bestFit="1" customWidth="1"/>
    <col min="5599" max="5599" width="11.125" style="5" bestFit="1" customWidth="1"/>
    <col min="5600" max="5622" width="9" style="5"/>
    <col min="5623" max="5623" width="10.75" style="5" customWidth="1"/>
    <col min="5624" max="5624" width="5.125" style="5" bestFit="1" customWidth="1"/>
    <col min="5625" max="5625" width="11.125" style="5" customWidth="1"/>
    <col min="5626" max="5626" width="13.75" style="5" customWidth="1"/>
    <col min="5627" max="5627" width="12.25" style="5" customWidth="1"/>
    <col min="5628" max="5628" width="17.625" style="5" customWidth="1"/>
    <col min="5629" max="5629" width="13.5" style="5" customWidth="1"/>
    <col min="5630" max="5630" width="10.375" style="5" customWidth="1"/>
    <col min="5631" max="5631" width="12.875" style="5" customWidth="1"/>
    <col min="5632" max="5632" width="10.375" style="5" customWidth="1"/>
    <col min="5633" max="5633" width="55.5" style="5" bestFit="1" customWidth="1"/>
    <col min="5634" max="5634" width="42.5" style="5" bestFit="1" customWidth="1"/>
    <col min="5635" max="5635" width="10.125" style="5" bestFit="1" customWidth="1"/>
    <col min="5636" max="5636" width="17.75" style="5" customWidth="1"/>
    <col min="5637" max="5637" width="15.125" style="5" customWidth="1"/>
    <col min="5638" max="5638" width="22.5" style="5" customWidth="1"/>
    <col min="5639" max="5838" width="9" style="5"/>
    <col min="5839" max="5839" width="10.75" style="5" customWidth="1"/>
    <col min="5840" max="5840" width="5.75" style="5" customWidth="1"/>
    <col min="5841" max="5841" width="10.625" style="5" bestFit="1" customWidth="1"/>
    <col min="5842" max="5842" width="13.75" style="5" bestFit="1" customWidth="1"/>
    <col min="5843" max="5843" width="13.75" style="5" customWidth="1"/>
    <col min="5844" max="5844" width="13.75" style="5" bestFit="1" customWidth="1"/>
    <col min="5845" max="5845" width="60.5" style="5" bestFit="1" customWidth="1"/>
    <col min="5846" max="5846" width="12.375" style="5" bestFit="1" customWidth="1"/>
    <col min="5847" max="5847" width="32.75" style="5" bestFit="1" customWidth="1"/>
    <col min="5848" max="5848" width="9.5" style="5" bestFit="1" customWidth="1"/>
    <col min="5849" max="5849" width="12.875" style="5" customWidth="1"/>
    <col min="5850" max="5850" width="12" style="5" customWidth="1"/>
    <col min="5851" max="5851" width="16" style="5" bestFit="1" customWidth="1"/>
    <col min="5852" max="5853" width="12.375" style="5" customWidth="1"/>
    <col min="5854" max="5854" width="16" style="5" bestFit="1" customWidth="1"/>
    <col min="5855" max="5855" width="11.125" style="5" bestFit="1" customWidth="1"/>
    <col min="5856" max="5878" width="9" style="5"/>
    <col min="5879" max="5879" width="10.75" style="5" customWidth="1"/>
    <col min="5880" max="5880" width="5.125" style="5" bestFit="1" customWidth="1"/>
    <col min="5881" max="5881" width="11.125" style="5" customWidth="1"/>
    <col min="5882" max="5882" width="13.75" style="5" customWidth="1"/>
    <col min="5883" max="5883" width="12.25" style="5" customWidth="1"/>
    <col min="5884" max="5884" width="17.625" style="5" customWidth="1"/>
    <col min="5885" max="5885" width="13.5" style="5" customWidth="1"/>
    <col min="5886" max="5886" width="10.375" style="5" customWidth="1"/>
    <col min="5887" max="5887" width="12.875" style="5" customWidth="1"/>
    <col min="5888" max="5888" width="10.375" style="5" customWidth="1"/>
    <col min="5889" max="5889" width="55.5" style="5" bestFit="1" customWidth="1"/>
    <col min="5890" max="5890" width="42.5" style="5" bestFit="1" customWidth="1"/>
    <col min="5891" max="5891" width="10.125" style="5" bestFit="1" customWidth="1"/>
    <col min="5892" max="5892" width="17.75" style="5" customWidth="1"/>
    <col min="5893" max="5893" width="15.125" style="5" customWidth="1"/>
    <col min="5894" max="5894" width="22.5" style="5" customWidth="1"/>
    <col min="5895" max="6094" width="9" style="5"/>
    <col min="6095" max="6095" width="10.75" style="5" customWidth="1"/>
    <col min="6096" max="6096" width="5.75" style="5" customWidth="1"/>
    <col min="6097" max="6097" width="10.625" style="5" bestFit="1" customWidth="1"/>
    <col min="6098" max="6098" width="13.75" style="5" bestFit="1" customWidth="1"/>
    <col min="6099" max="6099" width="13.75" style="5" customWidth="1"/>
    <col min="6100" max="6100" width="13.75" style="5" bestFit="1" customWidth="1"/>
    <col min="6101" max="6101" width="60.5" style="5" bestFit="1" customWidth="1"/>
    <col min="6102" max="6102" width="12.375" style="5" bestFit="1" customWidth="1"/>
    <col min="6103" max="6103" width="32.75" style="5" bestFit="1" customWidth="1"/>
    <col min="6104" max="6104" width="9.5" style="5" bestFit="1" customWidth="1"/>
    <col min="6105" max="6105" width="12.875" style="5" customWidth="1"/>
    <col min="6106" max="6106" width="12" style="5" customWidth="1"/>
    <col min="6107" max="6107" width="16" style="5" bestFit="1" customWidth="1"/>
    <col min="6108" max="6109" width="12.375" style="5" customWidth="1"/>
    <col min="6110" max="6110" width="16" style="5" bestFit="1" customWidth="1"/>
    <col min="6111" max="6111" width="11.125" style="5" bestFit="1" customWidth="1"/>
    <col min="6112" max="6134" width="9" style="5"/>
    <col min="6135" max="6135" width="10.75" style="5" customWidth="1"/>
    <col min="6136" max="6136" width="5.125" style="5" bestFit="1" customWidth="1"/>
    <col min="6137" max="6137" width="11.125" style="5" customWidth="1"/>
    <col min="6138" max="6138" width="13.75" style="5" customWidth="1"/>
    <col min="6139" max="6139" width="12.25" style="5" customWidth="1"/>
    <col min="6140" max="6140" width="17.625" style="5" customWidth="1"/>
    <col min="6141" max="6141" width="13.5" style="5" customWidth="1"/>
    <col min="6142" max="6142" width="10.375" style="5" customWidth="1"/>
    <col min="6143" max="6143" width="12.875" style="5" customWidth="1"/>
    <col min="6144" max="6144" width="10.375" style="5" customWidth="1"/>
    <col min="6145" max="6145" width="55.5" style="5" bestFit="1" customWidth="1"/>
    <col min="6146" max="6146" width="42.5" style="5" bestFit="1" customWidth="1"/>
    <col min="6147" max="6147" width="10.125" style="5" bestFit="1" customWidth="1"/>
    <col min="6148" max="6148" width="17.75" style="5" customWidth="1"/>
    <col min="6149" max="6149" width="15.125" style="5" customWidth="1"/>
    <col min="6150" max="6150" width="22.5" style="5" customWidth="1"/>
    <col min="6151" max="6350" width="9" style="5"/>
    <col min="6351" max="6351" width="10.75" style="5" customWidth="1"/>
    <col min="6352" max="6352" width="5.75" style="5" customWidth="1"/>
    <col min="6353" max="6353" width="10.625" style="5" bestFit="1" customWidth="1"/>
    <col min="6354" max="6354" width="13.75" style="5" bestFit="1" customWidth="1"/>
    <col min="6355" max="6355" width="13.75" style="5" customWidth="1"/>
    <col min="6356" max="6356" width="13.75" style="5" bestFit="1" customWidth="1"/>
    <col min="6357" max="6357" width="60.5" style="5" bestFit="1" customWidth="1"/>
    <col min="6358" max="6358" width="12.375" style="5" bestFit="1" customWidth="1"/>
    <col min="6359" max="6359" width="32.75" style="5" bestFit="1" customWidth="1"/>
    <col min="6360" max="6360" width="9.5" style="5" bestFit="1" customWidth="1"/>
    <col min="6361" max="6361" width="12.875" style="5" customWidth="1"/>
    <col min="6362" max="6362" width="12" style="5" customWidth="1"/>
    <col min="6363" max="6363" width="16" style="5" bestFit="1" customWidth="1"/>
    <col min="6364" max="6365" width="12.375" style="5" customWidth="1"/>
    <col min="6366" max="6366" width="16" style="5" bestFit="1" customWidth="1"/>
    <col min="6367" max="6367" width="11.125" style="5" bestFit="1" customWidth="1"/>
    <col min="6368" max="6390" width="9" style="5"/>
    <col min="6391" max="6391" width="10.75" style="5" customWidth="1"/>
    <col min="6392" max="6392" width="5.125" style="5" bestFit="1" customWidth="1"/>
    <col min="6393" max="6393" width="11.125" style="5" customWidth="1"/>
    <col min="6394" max="6394" width="13.75" style="5" customWidth="1"/>
    <col min="6395" max="6395" width="12.25" style="5" customWidth="1"/>
    <col min="6396" max="6396" width="17.625" style="5" customWidth="1"/>
    <col min="6397" max="6397" width="13.5" style="5" customWidth="1"/>
    <col min="6398" max="6398" width="10.375" style="5" customWidth="1"/>
    <col min="6399" max="6399" width="12.875" style="5" customWidth="1"/>
    <col min="6400" max="6400" width="10.375" style="5" customWidth="1"/>
    <col min="6401" max="6401" width="55.5" style="5" bestFit="1" customWidth="1"/>
    <col min="6402" max="6402" width="42.5" style="5" bestFit="1" customWidth="1"/>
    <col min="6403" max="6403" width="10.125" style="5" bestFit="1" customWidth="1"/>
    <col min="6404" max="6404" width="17.75" style="5" customWidth="1"/>
    <col min="6405" max="6405" width="15.125" style="5" customWidth="1"/>
    <col min="6406" max="6406" width="22.5" style="5" customWidth="1"/>
    <col min="6407" max="6606" width="9" style="5"/>
    <col min="6607" max="6607" width="10.75" style="5" customWidth="1"/>
    <col min="6608" max="6608" width="5.75" style="5" customWidth="1"/>
    <col min="6609" max="6609" width="10.625" style="5" bestFit="1" customWidth="1"/>
    <col min="6610" max="6610" width="13.75" style="5" bestFit="1" customWidth="1"/>
    <col min="6611" max="6611" width="13.75" style="5" customWidth="1"/>
    <col min="6612" max="6612" width="13.75" style="5" bestFit="1" customWidth="1"/>
    <col min="6613" max="6613" width="60.5" style="5" bestFit="1" customWidth="1"/>
    <col min="6614" max="6614" width="12.375" style="5" bestFit="1" customWidth="1"/>
    <col min="6615" max="6615" width="32.75" style="5" bestFit="1" customWidth="1"/>
    <col min="6616" max="6616" width="9.5" style="5" bestFit="1" customWidth="1"/>
    <col min="6617" max="6617" width="12.875" style="5" customWidth="1"/>
    <col min="6618" max="6618" width="12" style="5" customWidth="1"/>
    <col min="6619" max="6619" width="16" style="5" bestFit="1" customWidth="1"/>
    <col min="6620" max="6621" width="12.375" style="5" customWidth="1"/>
    <col min="6622" max="6622" width="16" style="5" bestFit="1" customWidth="1"/>
    <col min="6623" max="6623" width="11.125" style="5" bestFit="1" customWidth="1"/>
    <col min="6624" max="6646" width="9" style="5"/>
    <col min="6647" max="6647" width="10.75" style="5" customWidth="1"/>
    <col min="6648" max="6648" width="5.125" style="5" bestFit="1" customWidth="1"/>
    <col min="6649" max="6649" width="11.125" style="5" customWidth="1"/>
    <col min="6650" max="6650" width="13.75" style="5" customWidth="1"/>
    <col min="6651" max="6651" width="12.25" style="5" customWidth="1"/>
    <col min="6652" max="6652" width="17.625" style="5" customWidth="1"/>
    <col min="6653" max="6653" width="13.5" style="5" customWidth="1"/>
    <col min="6654" max="6654" width="10.375" style="5" customWidth="1"/>
    <col min="6655" max="6655" width="12.875" style="5" customWidth="1"/>
    <col min="6656" max="6656" width="10.375" style="5" customWidth="1"/>
    <col min="6657" max="6657" width="55.5" style="5" bestFit="1" customWidth="1"/>
    <col min="6658" max="6658" width="42.5" style="5" bestFit="1" customWidth="1"/>
    <col min="6659" max="6659" width="10.125" style="5" bestFit="1" customWidth="1"/>
    <col min="6660" max="6660" width="17.75" style="5" customWidth="1"/>
    <col min="6661" max="6661" width="15.125" style="5" customWidth="1"/>
    <col min="6662" max="6662" width="22.5" style="5" customWidth="1"/>
    <col min="6663" max="6862" width="9" style="5"/>
    <col min="6863" max="6863" width="10.75" style="5" customWidth="1"/>
    <col min="6864" max="6864" width="5.75" style="5" customWidth="1"/>
    <col min="6865" max="6865" width="10.625" style="5" bestFit="1" customWidth="1"/>
    <col min="6866" max="6866" width="13.75" style="5" bestFit="1" customWidth="1"/>
    <col min="6867" max="6867" width="13.75" style="5" customWidth="1"/>
    <col min="6868" max="6868" width="13.75" style="5" bestFit="1" customWidth="1"/>
    <col min="6869" max="6869" width="60.5" style="5" bestFit="1" customWidth="1"/>
    <col min="6870" max="6870" width="12.375" style="5" bestFit="1" customWidth="1"/>
    <col min="6871" max="6871" width="32.75" style="5" bestFit="1" customWidth="1"/>
    <col min="6872" max="6872" width="9.5" style="5" bestFit="1" customWidth="1"/>
    <col min="6873" max="6873" width="12.875" style="5" customWidth="1"/>
    <col min="6874" max="6874" width="12" style="5" customWidth="1"/>
    <col min="6875" max="6875" width="16" style="5" bestFit="1" customWidth="1"/>
    <col min="6876" max="6877" width="12.375" style="5" customWidth="1"/>
    <col min="6878" max="6878" width="16" style="5" bestFit="1" customWidth="1"/>
    <col min="6879" max="6879" width="11.125" style="5" bestFit="1" customWidth="1"/>
    <col min="6880" max="6902" width="9" style="5"/>
    <col min="6903" max="6903" width="10.75" style="5" customWidth="1"/>
    <col min="6904" max="6904" width="5.125" style="5" bestFit="1" customWidth="1"/>
    <col min="6905" max="6905" width="11.125" style="5" customWidth="1"/>
    <col min="6906" max="6906" width="13.75" style="5" customWidth="1"/>
    <col min="6907" max="6907" width="12.25" style="5" customWidth="1"/>
    <col min="6908" max="6908" width="17.625" style="5" customWidth="1"/>
    <col min="6909" max="6909" width="13.5" style="5" customWidth="1"/>
    <col min="6910" max="6910" width="10.375" style="5" customWidth="1"/>
    <col min="6911" max="6911" width="12.875" style="5" customWidth="1"/>
    <col min="6912" max="6912" width="10.375" style="5" customWidth="1"/>
    <col min="6913" max="6913" width="55.5" style="5" bestFit="1" customWidth="1"/>
    <col min="6914" max="6914" width="42.5" style="5" bestFit="1" customWidth="1"/>
    <col min="6915" max="6915" width="10.125" style="5" bestFit="1" customWidth="1"/>
    <col min="6916" max="6916" width="17.75" style="5" customWidth="1"/>
    <col min="6917" max="6917" width="15.125" style="5" customWidth="1"/>
    <col min="6918" max="6918" width="22.5" style="5" customWidth="1"/>
    <col min="6919" max="7118" width="9" style="5"/>
    <col min="7119" max="7119" width="10.75" style="5" customWidth="1"/>
    <col min="7120" max="7120" width="5.75" style="5" customWidth="1"/>
    <col min="7121" max="7121" width="10.625" style="5" bestFit="1" customWidth="1"/>
    <col min="7122" max="7122" width="13.75" style="5" bestFit="1" customWidth="1"/>
    <col min="7123" max="7123" width="13.75" style="5" customWidth="1"/>
    <col min="7124" max="7124" width="13.75" style="5" bestFit="1" customWidth="1"/>
    <col min="7125" max="7125" width="60.5" style="5" bestFit="1" customWidth="1"/>
    <col min="7126" max="7126" width="12.375" style="5" bestFit="1" customWidth="1"/>
    <col min="7127" max="7127" width="32.75" style="5" bestFit="1" customWidth="1"/>
    <col min="7128" max="7128" width="9.5" style="5" bestFit="1" customWidth="1"/>
    <col min="7129" max="7129" width="12.875" style="5" customWidth="1"/>
    <col min="7130" max="7130" width="12" style="5" customWidth="1"/>
    <col min="7131" max="7131" width="16" style="5" bestFit="1" customWidth="1"/>
    <col min="7132" max="7133" width="12.375" style="5" customWidth="1"/>
    <col min="7134" max="7134" width="16" style="5" bestFit="1" customWidth="1"/>
    <col min="7135" max="7135" width="11.125" style="5" bestFit="1" customWidth="1"/>
    <col min="7136" max="7158" width="9" style="5"/>
    <col min="7159" max="7159" width="10.75" style="5" customWidth="1"/>
    <col min="7160" max="7160" width="5.125" style="5" bestFit="1" customWidth="1"/>
    <col min="7161" max="7161" width="11.125" style="5" customWidth="1"/>
    <col min="7162" max="7162" width="13.75" style="5" customWidth="1"/>
    <col min="7163" max="7163" width="12.25" style="5" customWidth="1"/>
    <col min="7164" max="7164" width="17.625" style="5" customWidth="1"/>
    <col min="7165" max="7165" width="13.5" style="5" customWidth="1"/>
    <col min="7166" max="7166" width="10.375" style="5" customWidth="1"/>
    <col min="7167" max="7167" width="12.875" style="5" customWidth="1"/>
    <col min="7168" max="7168" width="10.375" style="5" customWidth="1"/>
    <col min="7169" max="7169" width="55.5" style="5" bestFit="1" customWidth="1"/>
    <col min="7170" max="7170" width="42.5" style="5" bestFit="1" customWidth="1"/>
    <col min="7171" max="7171" width="10.125" style="5" bestFit="1" customWidth="1"/>
    <col min="7172" max="7172" width="17.75" style="5" customWidth="1"/>
    <col min="7173" max="7173" width="15.125" style="5" customWidth="1"/>
    <col min="7174" max="7174" width="22.5" style="5" customWidth="1"/>
    <col min="7175" max="7374" width="9" style="5"/>
    <col min="7375" max="7375" width="10.75" style="5" customWidth="1"/>
    <col min="7376" max="7376" width="5.75" style="5" customWidth="1"/>
    <col min="7377" max="7377" width="10.625" style="5" bestFit="1" customWidth="1"/>
    <col min="7378" max="7378" width="13.75" style="5" bestFit="1" customWidth="1"/>
    <col min="7379" max="7379" width="13.75" style="5" customWidth="1"/>
    <col min="7380" max="7380" width="13.75" style="5" bestFit="1" customWidth="1"/>
    <col min="7381" max="7381" width="60.5" style="5" bestFit="1" customWidth="1"/>
    <col min="7382" max="7382" width="12.375" style="5" bestFit="1" customWidth="1"/>
    <col min="7383" max="7383" width="32.75" style="5" bestFit="1" customWidth="1"/>
    <col min="7384" max="7384" width="9.5" style="5" bestFit="1" customWidth="1"/>
    <col min="7385" max="7385" width="12.875" style="5" customWidth="1"/>
    <col min="7386" max="7386" width="12" style="5" customWidth="1"/>
    <col min="7387" max="7387" width="16" style="5" bestFit="1" customWidth="1"/>
    <col min="7388" max="7389" width="12.375" style="5" customWidth="1"/>
    <col min="7390" max="7390" width="16" style="5" bestFit="1" customWidth="1"/>
    <col min="7391" max="7391" width="11.125" style="5" bestFit="1" customWidth="1"/>
    <col min="7392" max="7414" width="9" style="5"/>
    <col min="7415" max="7415" width="10.75" style="5" customWidth="1"/>
    <col min="7416" max="7416" width="5.125" style="5" bestFit="1" customWidth="1"/>
    <col min="7417" max="7417" width="11.125" style="5" customWidth="1"/>
    <col min="7418" max="7418" width="13.75" style="5" customWidth="1"/>
    <col min="7419" max="7419" width="12.25" style="5" customWidth="1"/>
    <col min="7420" max="7420" width="17.625" style="5" customWidth="1"/>
    <col min="7421" max="7421" width="13.5" style="5" customWidth="1"/>
    <col min="7422" max="7422" width="10.375" style="5" customWidth="1"/>
    <col min="7423" max="7423" width="12.875" style="5" customWidth="1"/>
    <col min="7424" max="7424" width="10.375" style="5" customWidth="1"/>
    <col min="7425" max="7425" width="55.5" style="5" bestFit="1" customWidth="1"/>
    <col min="7426" max="7426" width="42.5" style="5" bestFit="1" customWidth="1"/>
    <col min="7427" max="7427" width="10.125" style="5" bestFit="1" customWidth="1"/>
    <col min="7428" max="7428" width="17.75" style="5" customWidth="1"/>
    <col min="7429" max="7429" width="15.125" style="5" customWidth="1"/>
    <col min="7430" max="7430" width="22.5" style="5" customWidth="1"/>
    <col min="7431" max="7630" width="9" style="5"/>
    <col min="7631" max="7631" width="10.75" style="5" customWidth="1"/>
    <col min="7632" max="7632" width="5.75" style="5" customWidth="1"/>
    <col min="7633" max="7633" width="10.625" style="5" bestFit="1" customWidth="1"/>
    <col min="7634" max="7634" width="13.75" style="5" bestFit="1" customWidth="1"/>
    <col min="7635" max="7635" width="13.75" style="5" customWidth="1"/>
    <col min="7636" max="7636" width="13.75" style="5" bestFit="1" customWidth="1"/>
    <col min="7637" max="7637" width="60.5" style="5" bestFit="1" customWidth="1"/>
    <col min="7638" max="7638" width="12.375" style="5" bestFit="1" customWidth="1"/>
    <col min="7639" max="7639" width="32.75" style="5" bestFit="1" customWidth="1"/>
    <col min="7640" max="7640" width="9.5" style="5" bestFit="1" customWidth="1"/>
    <col min="7641" max="7641" width="12.875" style="5" customWidth="1"/>
    <col min="7642" max="7642" width="12" style="5" customWidth="1"/>
    <col min="7643" max="7643" width="16" style="5" bestFit="1" customWidth="1"/>
    <col min="7644" max="7645" width="12.375" style="5" customWidth="1"/>
    <col min="7646" max="7646" width="16" style="5" bestFit="1" customWidth="1"/>
    <col min="7647" max="7647" width="11.125" style="5" bestFit="1" customWidth="1"/>
    <col min="7648" max="7670" width="9" style="5"/>
    <col min="7671" max="7671" width="10.75" style="5" customWidth="1"/>
    <col min="7672" max="7672" width="5.125" style="5" bestFit="1" customWidth="1"/>
    <col min="7673" max="7673" width="11.125" style="5" customWidth="1"/>
    <col min="7674" max="7674" width="13.75" style="5" customWidth="1"/>
    <col min="7675" max="7675" width="12.25" style="5" customWidth="1"/>
    <col min="7676" max="7676" width="17.625" style="5" customWidth="1"/>
    <col min="7677" max="7677" width="13.5" style="5" customWidth="1"/>
    <col min="7678" max="7678" width="10.375" style="5" customWidth="1"/>
    <col min="7679" max="7679" width="12.875" style="5" customWidth="1"/>
    <col min="7680" max="7680" width="10.375" style="5" customWidth="1"/>
    <col min="7681" max="7681" width="55.5" style="5" bestFit="1" customWidth="1"/>
    <col min="7682" max="7682" width="42.5" style="5" bestFit="1" customWidth="1"/>
    <col min="7683" max="7683" width="10.125" style="5" bestFit="1" customWidth="1"/>
    <col min="7684" max="7684" width="17.75" style="5" customWidth="1"/>
    <col min="7685" max="7685" width="15.125" style="5" customWidth="1"/>
    <col min="7686" max="7686" width="22.5" style="5" customWidth="1"/>
    <col min="7687" max="7886" width="9" style="5"/>
    <col min="7887" max="7887" width="10.75" style="5" customWidth="1"/>
    <col min="7888" max="7888" width="5.75" style="5" customWidth="1"/>
    <col min="7889" max="7889" width="10.625" style="5" bestFit="1" customWidth="1"/>
    <col min="7890" max="7890" width="13.75" style="5" bestFit="1" customWidth="1"/>
    <col min="7891" max="7891" width="13.75" style="5" customWidth="1"/>
    <col min="7892" max="7892" width="13.75" style="5" bestFit="1" customWidth="1"/>
    <col min="7893" max="7893" width="60.5" style="5" bestFit="1" customWidth="1"/>
    <col min="7894" max="7894" width="12.375" style="5" bestFit="1" customWidth="1"/>
    <col min="7895" max="7895" width="32.75" style="5" bestFit="1" customWidth="1"/>
    <col min="7896" max="7896" width="9.5" style="5" bestFit="1" customWidth="1"/>
    <col min="7897" max="7897" width="12.875" style="5" customWidth="1"/>
    <col min="7898" max="7898" width="12" style="5" customWidth="1"/>
    <col min="7899" max="7899" width="16" style="5" bestFit="1" customWidth="1"/>
    <col min="7900" max="7901" width="12.375" style="5" customWidth="1"/>
    <col min="7902" max="7902" width="16" style="5" bestFit="1" customWidth="1"/>
    <col min="7903" max="7903" width="11.125" style="5" bestFit="1" customWidth="1"/>
    <col min="7904" max="7926" width="9" style="5"/>
    <col min="7927" max="7927" width="10.75" style="5" customWidth="1"/>
    <col min="7928" max="7928" width="5.125" style="5" bestFit="1" customWidth="1"/>
    <col min="7929" max="7929" width="11.125" style="5" customWidth="1"/>
    <col min="7930" max="7930" width="13.75" style="5" customWidth="1"/>
    <col min="7931" max="7931" width="12.25" style="5" customWidth="1"/>
    <col min="7932" max="7932" width="17.625" style="5" customWidth="1"/>
    <col min="7933" max="7933" width="13.5" style="5" customWidth="1"/>
    <col min="7934" max="7934" width="10.375" style="5" customWidth="1"/>
    <col min="7935" max="7935" width="12.875" style="5" customWidth="1"/>
    <col min="7936" max="7936" width="10.375" style="5" customWidth="1"/>
    <col min="7937" max="7937" width="55.5" style="5" bestFit="1" customWidth="1"/>
    <col min="7938" max="7938" width="42.5" style="5" bestFit="1" customWidth="1"/>
    <col min="7939" max="7939" width="10.125" style="5" bestFit="1" customWidth="1"/>
    <col min="7940" max="7940" width="17.75" style="5" customWidth="1"/>
    <col min="7941" max="7941" width="15.125" style="5" customWidth="1"/>
    <col min="7942" max="7942" width="22.5" style="5" customWidth="1"/>
    <col min="7943" max="8142" width="9" style="5"/>
    <col min="8143" max="8143" width="10.75" style="5" customWidth="1"/>
    <col min="8144" max="8144" width="5.75" style="5" customWidth="1"/>
    <col min="8145" max="8145" width="10.625" style="5" bestFit="1" customWidth="1"/>
    <col min="8146" max="8146" width="13.75" style="5" bestFit="1" customWidth="1"/>
    <col min="8147" max="8147" width="13.75" style="5" customWidth="1"/>
    <col min="8148" max="8148" width="13.75" style="5" bestFit="1" customWidth="1"/>
    <col min="8149" max="8149" width="60.5" style="5" bestFit="1" customWidth="1"/>
    <col min="8150" max="8150" width="12.375" style="5" bestFit="1" customWidth="1"/>
    <col min="8151" max="8151" width="32.75" style="5" bestFit="1" customWidth="1"/>
    <col min="8152" max="8152" width="9.5" style="5" bestFit="1" customWidth="1"/>
    <col min="8153" max="8153" width="12.875" style="5" customWidth="1"/>
    <col min="8154" max="8154" width="12" style="5" customWidth="1"/>
    <col min="8155" max="8155" width="16" style="5" bestFit="1" customWidth="1"/>
    <col min="8156" max="8157" width="12.375" style="5" customWidth="1"/>
    <col min="8158" max="8158" width="16" style="5" bestFit="1" customWidth="1"/>
    <col min="8159" max="8159" width="11.125" style="5" bestFit="1" customWidth="1"/>
    <col min="8160" max="8182" width="9" style="5"/>
    <col min="8183" max="8183" width="10.75" style="5" customWidth="1"/>
    <col min="8184" max="8184" width="5.125" style="5" bestFit="1" customWidth="1"/>
    <col min="8185" max="8185" width="11.125" style="5" customWidth="1"/>
    <col min="8186" max="8186" width="13.75" style="5" customWidth="1"/>
    <col min="8187" max="8187" width="12.25" style="5" customWidth="1"/>
    <col min="8188" max="8188" width="17.625" style="5" customWidth="1"/>
    <col min="8189" max="8189" width="13.5" style="5" customWidth="1"/>
    <col min="8190" max="8190" width="10.375" style="5" customWidth="1"/>
    <col min="8191" max="8191" width="12.875" style="5" customWidth="1"/>
    <col min="8192" max="8192" width="10.375" style="5" customWidth="1"/>
    <col min="8193" max="8193" width="55.5" style="5" bestFit="1" customWidth="1"/>
    <col min="8194" max="8194" width="42.5" style="5" bestFit="1" customWidth="1"/>
    <col min="8195" max="8195" width="10.125" style="5" bestFit="1" customWidth="1"/>
    <col min="8196" max="8196" width="17.75" style="5" customWidth="1"/>
    <col min="8197" max="8197" width="15.125" style="5" customWidth="1"/>
    <col min="8198" max="8198" width="22.5" style="5" customWidth="1"/>
    <col min="8199" max="8398" width="9" style="5"/>
    <col min="8399" max="8399" width="10.75" style="5" customWidth="1"/>
    <col min="8400" max="8400" width="5.75" style="5" customWidth="1"/>
    <col min="8401" max="8401" width="10.625" style="5" bestFit="1" customWidth="1"/>
    <col min="8402" max="8402" width="13.75" style="5" bestFit="1" customWidth="1"/>
    <col min="8403" max="8403" width="13.75" style="5" customWidth="1"/>
    <col min="8404" max="8404" width="13.75" style="5" bestFit="1" customWidth="1"/>
    <col min="8405" max="8405" width="60.5" style="5" bestFit="1" customWidth="1"/>
    <col min="8406" max="8406" width="12.375" style="5" bestFit="1" customWidth="1"/>
    <col min="8407" max="8407" width="32.75" style="5" bestFit="1" customWidth="1"/>
    <col min="8408" max="8408" width="9.5" style="5" bestFit="1" customWidth="1"/>
    <col min="8409" max="8409" width="12.875" style="5" customWidth="1"/>
    <col min="8410" max="8410" width="12" style="5" customWidth="1"/>
    <col min="8411" max="8411" width="16" style="5" bestFit="1" customWidth="1"/>
    <col min="8412" max="8413" width="12.375" style="5" customWidth="1"/>
    <col min="8414" max="8414" width="16" style="5" bestFit="1" customWidth="1"/>
    <col min="8415" max="8415" width="11.125" style="5" bestFit="1" customWidth="1"/>
    <col min="8416" max="8438" width="9" style="5"/>
    <col min="8439" max="8439" width="10.75" style="5" customWidth="1"/>
    <col min="8440" max="8440" width="5.125" style="5" bestFit="1" customWidth="1"/>
    <col min="8441" max="8441" width="11.125" style="5" customWidth="1"/>
    <col min="8442" max="8442" width="13.75" style="5" customWidth="1"/>
    <col min="8443" max="8443" width="12.25" style="5" customWidth="1"/>
    <col min="8444" max="8444" width="17.625" style="5" customWidth="1"/>
    <col min="8445" max="8445" width="13.5" style="5" customWidth="1"/>
    <col min="8446" max="8446" width="10.375" style="5" customWidth="1"/>
    <col min="8447" max="8447" width="12.875" style="5" customWidth="1"/>
    <col min="8448" max="8448" width="10.375" style="5" customWidth="1"/>
    <col min="8449" max="8449" width="55.5" style="5" bestFit="1" customWidth="1"/>
    <col min="8450" max="8450" width="42.5" style="5" bestFit="1" customWidth="1"/>
    <col min="8451" max="8451" width="10.125" style="5" bestFit="1" customWidth="1"/>
    <col min="8452" max="8452" width="17.75" style="5" customWidth="1"/>
    <col min="8453" max="8453" width="15.125" style="5" customWidth="1"/>
    <col min="8454" max="8454" width="22.5" style="5" customWidth="1"/>
    <col min="8455" max="8654" width="9" style="5"/>
    <col min="8655" max="8655" width="10.75" style="5" customWidth="1"/>
    <col min="8656" max="8656" width="5.75" style="5" customWidth="1"/>
    <col min="8657" max="8657" width="10.625" style="5" bestFit="1" customWidth="1"/>
    <col min="8658" max="8658" width="13.75" style="5" bestFit="1" customWidth="1"/>
    <col min="8659" max="8659" width="13.75" style="5" customWidth="1"/>
    <col min="8660" max="8660" width="13.75" style="5" bestFit="1" customWidth="1"/>
    <col min="8661" max="8661" width="60.5" style="5" bestFit="1" customWidth="1"/>
    <col min="8662" max="8662" width="12.375" style="5" bestFit="1" customWidth="1"/>
    <col min="8663" max="8663" width="32.75" style="5" bestFit="1" customWidth="1"/>
    <col min="8664" max="8664" width="9.5" style="5" bestFit="1" customWidth="1"/>
    <col min="8665" max="8665" width="12.875" style="5" customWidth="1"/>
    <col min="8666" max="8666" width="12" style="5" customWidth="1"/>
    <col min="8667" max="8667" width="16" style="5" bestFit="1" customWidth="1"/>
    <col min="8668" max="8669" width="12.375" style="5" customWidth="1"/>
    <col min="8670" max="8670" width="16" style="5" bestFit="1" customWidth="1"/>
    <col min="8671" max="8671" width="11.125" style="5" bestFit="1" customWidth="1"/>
    <col min="8672" max="8694" width="9" style="5"/>
    <col min="8695" max="8695" width="10.75" style="5" customWidth="1"/>
    <col min="8696" max="8696" width="5.125" style="5" bestFit="1" customWidth="1"/>
    <col min="8697" max="8697" width="11.125" style="5" customWidth="1"/>
    <col min="8698" max="8698" width="13.75" style="5" customWidth="1"/>
    <col min="8699" max="8699" width="12.25" style="5" customWidth="1"/>
    <col min="8700" max="8700" width="17.625" style="5" customWidth="1"/>
    <col min="8701" max="8701" width="13.5" style="5" customWidth="1"/>
    <col min="8702" max="8702" width="10.375" style="5" customWidth="1"/>
    <col min="8703" max="8703" width="12.875" style="5" customWidth="1"/>
    <col min="8704" max="8704" width="10.375" style="5" customWidth="1"/>
    <col min="8705" max="8705" width="55.5" style="5" bestFit="1" customWidth="1"/>
    <col min="8706" max="8706" width="42.5" style="5" bestFit="1" customWidth="1"/>
    <col min="8707" max="8707" width="10.125" style="5" bestFit="1" customWidth="1"/>
    <col min="8708" max="8708" width="17.75" style="5" customWidth="1"/>
    <col min="8709" max="8709" width="15.125" style="5" customWidth="1"/>
    <col min="8710" max="8710" width="22.5" style="5" customWidth="1"/>
    <col min="8711" max="8910" width="9" style="5"/>
    <col min="8911" max="8911" width="10.75" style="5" customWidth="1"/>
    <col min="8912" max="8912" width="5.75" style="5" customWidth="1"/>
    <col min="8913" max="8913" width="10.625" style="5" bestFit="1" customWidth="1"/>
    <col min="8914" max="8914" width="13.75" style="5" bestFit="1" customWidth="1"/>
    <col min="8915" max="8915" width="13.75" style="5" customWidth="1"/>
    <col min="8916" max="8916" width="13.75" style="5" bestFit="1" customWidth="1"/>
    <col min="8917" max="8917" width="60.5" style="5" bestFit="1" customWidth="1"/>
    <col min="8918" max="8918" width="12.375" style="5" bestFit="1" customWidth="1"/>
    <col min="8919" max="8919" width="32.75" style="5" bestFit="1" customWidth="1"/>
    <col min="8920" max="8920" width="9.5" style="5" bestFit="1" customWidth="1"/>
    <col min="8921" max="8921" width="12.875" style="5" customWidth="1"/>
    <col min="8922" max="8922" width="12" style="5" customWidth="1"/>
    <col min="8923" max="8923" width="16" style="5" bestFit="1" customWidth="1"/>
    <col min="8924" max="8925" width="12.375" style="5" customWidth="1"/>
    <col min="8926" max="8926" width="16" style="5" bestFit="1" customWidth="1"/>
    <col min="8927" max="8927" width="11.125" style="5" bestFit="1" customWidth="1"/>
    <col min="8928" max="8950" width="9" style="5"/>
    <col min="8951" max="8951" width="10.75" style="5" customWidth="1"/>
    <col min="8952" max="8952" width="5.125" style="5" bestFit="1" customWidth="1"/>
    <col min="8953" max="8953" width="11.125" style="5" customWidth="1"/>
    <col min="8954" max="8954" width="13.75" style="5" customWidth="1"/>
    <col min="8955" max="8955" width="12.25" style="5" customWidth="1"/>
    <col min="8956" max="8956" width="17.625" style="5" customWidth="1"/>
    <col min="8957" max="8957" width="13.5" style="5" customWidth="1"/>
    <col min="8958" max="8958" width="10.375" style="5" customWidth="1"/>
    <col min="8959" max="8959" width="12.875" style="5" customWidth="1"/>
    <col min="8960" max="8960" width="10.375" style="5" customWidth="1"/>
    <col min="8961" max="8961" width="55.5" style="5" bestFit="1" customWidth="1"/>
    <col min="8962" max="8962" width="42.5" style="5" bestFit="1" customWidth="1"/>
    <col min="8963" max="8963" width="10.125" style="5" bestFit="1" customWidth="1"/>
    <col min="8964" max="8964" width="17.75" style="5" customWidth="1"/>
    <col min="8965" max="8965" width="15.125" style="5" customWidth="1"/>
    <col min="8966" max="8966" width="22.5" style="5" customWidth="1"/>
    <col min="8967" max="9166" width="9" style="5"/>
    <col min="9167" max="9167" width="10.75" style="5" customWidth="1"/>
    <col min="9168" max="9168" width="5.75" style="5" customWidth="1"/>
    <col min="9169" max="9169" width="10.625" style="5" bestFit="1" customWidth="1"/>
    <col min="9170" max="9170" width="13.75" style="5" bestFit="1" customWidth="1"/>
    <col min="9171" max="9171" width="13.75" style="5" customWidth="1"/>
    <col min="9172" max="9172" width="13.75" style="5" bestFit="1" customWidth="1"/>
    <col min="9173" max="9173" width="60.5" style="5" bestFit="1" customWidth="1"/>
    <col min="9174" max="9174" width="12.375" style="5" bestFit="1" customWidth="1"/>
    <col min="9175" max="9175" width="32.75" style="5" bestFit="1" customWidth="1"/>
    <col min="9176" max="9176" width="9.5" style="5" bestFit="1" customWidth="1"/>
    <col min="9177" max="9177" width="12.875" style="5" customWidth="1"/>
    <col min="9178" max="9178" width="12" style="5" customWidth="1"/>
    <col min="9179" max="9179" width="16" style="5" bestFit="1" customWidth="1"/>
    <col min="9180" max="9181" width="12.375" style="5" customWidth="1"/>
    <col min="9182" max="9182" width="16" style="5" bestFit="1" customWidth="1"/>
    <col min="9183" max="9183" width="11.125" style="5" bestFit="1" customWidth="1"/>
    <col min="9184" max="9206" width="9" style="5"/>
    <col min="9207" max="9207" width="10.75" style="5" customWidth="1"/>
    <col min="9208" max="9208" width="5.125" style="5" bestFit="1" customWidth="1"/>
    <col min="9209" max="9209" width="11.125" style="5" customWidth="1"/>
    <col min="9210" max="9210" width="13.75" style="5" customWidth="1"/>
    <col min="9211" max="9211" width="12.25" style="5" customWidth="1"/>
    <col min="9212" max="9212" width="17.625" style="5" customWidth="1"/>
    <col min="9213" max="9213" width="13.5" style="5" customWidth="1"/>
    <col min="9214" max="9214" width="10.375" style="5" customWidth="1"/>
    <col min="9215" max="9215" width="12.875" style="5" customWidth="1"/>
    <col min="9216" max="9216" width="10.375" style="5" customWidth="1"/>
    <col min="9217" max="9217" width="55.5" style="5" bestFit="1" customWidth="1"/>
    <col min="9218" max="9218" width="42.5" style="5" bestFit="1" customWidth="1"/>
    <col min="9219" max="9219" width="10.125" style="5" bestFit="1" customWidth="1"/>
    <col min="9220" max="9220" width="17.75" style="5" customWidth="1"/>
    <col min="9221" max="9221" width="15.125" style="5" customWidth="1"/>
    <col min="9222" max="9222" width="22.5" style="5" customWidth="1"/>
    <col min="9223" max="9422" width="9" style="5"/>
    <col min="9423" max="9423" width="10.75" style="5" customWidth="1"/>
    <col min="9424" max="9424" width="5.75" style="5" customWidth="1"/>
    <col min="9425" max="9425" width="10.625" style="5" bestFit="1" customWidth="1"/>
    <col min="9426" max="9426" width="13.75" style="5" bestFit="1" customWidth="1"/>
    <col min="9427" max="9427" width="13.75" style="5" customWidth="1"/>
    <col min="9428" max="9428" width="13.75" style="5" bestFit="1" customWidth="1"/>
    <col min="9429" max="9429" width="60.5" style="5" bestFit="1" customWidth="1"/>
    <col min="9430" max="9430" width="12.375" style="5" bestFit="1" customWidth="1"/>
    <col min="9431" max="9431" width="32.75" style="5" bestFit="1" customWidth="1"/>
    <col min="9432" max="9432" width="9.5" style="5" bestFit="1" customWidth="1"/>
    <col min="9433" max="9433" width="12.875" style="5" customWidth="1"/>
    <col min="9434" max="9434" width="12" style="5" customWidth="1"/>
    <col min="9435" max="9435" width="16" style="5" bestFit="1" customWidth="1"/>
    <col min="9436" max="9437" width="12.375" style="5" customWidth="1"/>
    <col min="9438" max="9438" width="16" style="5" bestFit="1" customWidth="1"/>
    <col min="9439" max="9439" width="11.125" style="5" bestFit="1" customWidth="1"/>
    <col min="9440" max="9462" width="9" style="5"/>
    <col min="9463" max="9463" width="10.75" style="5" customWidth="1"/>
    <col min="9464" max="9464" width="5.125" style="5" bestFit="1" customWidth="1"/>
    <col min="9465" max="9465" width="11.125" style="5" customWidth="1"/>
    <col min="9466" max="9466" width="13.75" style="5" customWidth="1"/>
    <col min="9467" max="9467" width="12.25" style="5" customWidth="1"/>
    <col min="9468" max="9468" width="17.625" style="5" customWidth="1"/>
    <col min="9469" max="9469" width="13.5" style="5" customWidth="1"/>
    <col min="9470" max="9470" width="10.375" style="5" customWidth="1"/>
    <col min="9471" max="9471" width="12.875" style="5" customWidth="1"/>
    <col min="9472" max="9472" width="10.375" style="5" customWidth="1"/>
    <col min="9473" max="9473" width="55.5" style="5" bestFit="1" customWidth="1"/>
    <col min="9474" max="9474" width="42.5" style="5" bestFit="1" customWidth="1"/>
    <col min="9475" max="9475" width="10.125" style="5" bestFit="1" customWidth="1"/>
    <col min="9476" max="9476" width="17.75" style="5" customWidth="1"/>
    <col min="9477" max="9477" width="15.125" style="5" customWidth="1"/>
    <col min="9478" max="9478" width="22.5" style="5" customWidth="1"/>
    <col min="9479" max="9678" width="9" style="5"/>
    <col min="9679" max="9679" width="10.75" style="5" customWidth="1"/>
    <col min="9680" max="9680" width="5.75" style="5" customWidth="1"/>
    <col min="9681" max="9681" width="10.625" style="5" bestFit="1" customWidth="1"/>
    <col min="9682" max="9682" width="13.75" style="5" bestFit="1" customWidth="1"/>
    <col min="9683" max="9683" width="13.75" style="5" customWidth="1"/>
    <col min="9684" max="9684" width="13.75" style="5" bestFit="1" customWidth="1"/>
    <col min="9685" max="9685" width="60.5" style="5" bestFit="1" customWidth="1"/>
    <col min="9686" max="9686" width="12.375" style="5" bestFit="1" customWidth="1"/>
    <col min="9687" max="9687" width="32.75" style="5" bestFit="1" customWidth="1"/>
    <col min="9688" max="9688" width="9.5" style="5" bestFit="1" customWidth="1"/>
    <col min="9689" max="9689" width="12.875" style="5" customWidth="1"/>
    <col min="9690" max="9690" width="12" style="5" customWidth="1"/>
    <col min="9691" max="9691" width="16" style="5" bestFit="1" customWidth="1"/>
    <col min="9692" max="9693" width="12.375" style="5" customWidth="1"/>
    <col min="9694" max="9694" width="16" style="5" bestFit="1" customWidth="1"/>
    <col min="9695" max="9695" width="11.125" style="5" bestFit="1" customWidth="1"/>
    <col min="9696" max="9718" width="9" style="5"/>
    <col min="9719" max="9719" width="10.75" style="5" customWidth="1"/>
    <col min="9720" max="9720" width="5.125" style="5" bestFit="1" customWidth="1"/>
    <col min="9721" max="9721" width="11.125" style="5" customWidth="1"/>
    <col min="9722" max="9722" width="13.75" style="5" customWidth="1"/>
    <col min="9723" max="9723" width="12.25" style="5" customWidth="1"/>
    <col min="9724" max="9724" width="17.625" style="5" customWidth="1"/>
    <col min="9725" max="9725" width="13.5" style="5" customWidth="1"/>
    <col min="9726" max="9726" width="10.375" style="5" customWidth="1"/>
    <col min="9727" max="9727" width="12.875" style="5" customWidth="1"/>
    <col min="9728" max="9728" width="10.375" style="5" customWidth="1"/>
    <col min="9729" max="9729" width="55.5" style="5" bestFit="1" customWidth="1"/>
    <col min="9730" max="9730" width="42.5" style="5" bestFit="1" customWidth="1"/>
    <col min="9731" max="9731" width="10.125" style="5" bestFit="1" customWidth="1"/>
    <col min="9732" max="9732" width="17.75" style="5" customWidth="1"/>
    <col min="9733" max="9733" width="15.125" style="5" customWidth="1"/>
    <col min="9734" max="9734" width="22.5" style="5" customWidth="1"/>
    <col min="9735" max="9934" width="9" style="5"/>
    <col min="9935" max="9935" width="10.75" style="5" customWidth="1"/>
    <col min="9936" max="9936" width="5.75" style="5" customWidth="1"/>
    <col min="9937" max="9937" width="10.625" style="5" bestFit="1" customWidth="1"/>
    <col min="9938" max="9938" width="13.75" style="5" bestFit="1" customWidth="1"/>
    <col min="9939" max="9939" width="13.75" style="5" customWidth="1"/>
    <col min="9940" max="9940" width="13.75" style="5" bestFit="1" customWidth="1"/>
    <col min="9941" max="9941" width="60.5" style="5" bestFit="1" customWidth="1"/>
    <col min="9942" max="9942" width="12.375" style="5" bestFit="1" customWidth="1"/>
    <col min="9943" max="9943" width="32.75" style="5" bestFit="1" customWidth="1"/>
    <col min="9944" max="9944" width="9.5" style="5" bestFit="1" customWidth="1"/>
    <col min="9945" max="9945" width="12.875" style="5" customWidth="1"/>
    <col min="9946" max="9946" width="12" style="5" customWidth="1"/>
    <col min="9947" max="9947" width="16" style="5" bestFit="1" customWidth="1"/>
    <col min="9948" max="9949" width="12.375" style="5" customWidth="1"/>
    <col min="9950" max="9950" width="16" style="5" bestFit="1" customWidth="1"/>
    <col min="9951" max="9951" width="11.125" style="5" bestFit="1" customWidth="1"/>
    <col min="9952" max="9974" width="9" style="5"/>
    <col min="9975" max="9975" width="10.75" style="5" customWidth="1"/>
    <col min="9976" max="9976" width="5.125" style="5" bestFit="1" customWidth="1"/>
    <col min="9977" max="9977" width="11.125" style="5" customWidth="1"/>
    <col min="9978" max="9978" width="13.75" style="5" customWidth="1"/>
    <col min="9979" max="9979" width="12.25" style="5" customWidth="1"/>
    <col min="9980" max="9980" width="17.625" style="5" customWidth="1"/>
    <col min="9981" max="9981" width="13.5" style="5" customWidth="1"/>
    <col min="9982" max="9982" width="10.375" style="5" customWidth="1"/>
    <col min="9983" max="9983" width="12.875" style="5" customWidth="1"/>
    <col min="9984" max="9984" width="10.375" style="5" customWidth="1"/>
    <col min="9985" max="9985" width="55.5" style="5" bestFit="1" customWidth="1"/>
    <col min="9986" max="9986" width="42.5" style="5" bestFit="1" customWidth="1"/>
    <col min="9987" max="9987" width="10.125" style="5" bestFit="1" customWidth="1"/>
    <col min="9988" max="9988" width="17.75" style="5" customWidth="1"/>
    <col min="9989" max="9989" width="15.125" style="5" customWidth="1"/>
    <col min="9990" max="9990" width="22.5" style="5" customWidth="1"/>
    <col min="9991" max="10190" width="9" style="5"/>
    <col min="10191" max="10191" width="10.75" style="5" customWidth="1"/>
    <col min="10192" max="10192" width="5.75" style="5" customWidth="1"/>
    <col min="10193" max="10193" width="10.625" style="5" bestFit="1" customWidth="1"/>
    <col min="10194" max="10194" width="13.75" style="5" bestFit="1" customWidth="1"/>
    <col min="10195" max="10195" width="13.75" style="5" customWidth="1"/>
    <col min="10196" max="10196" width="13.75" style="5" bestFit="1" customWidth="1"/>
    <col min="10197" max="10197" width="60.5" style="5" bestFit="1" customWidth="1"/>
    <col min="10198" max="10198" width="12.375" style="5" bestFit="1" customWidth="1"/>
    <col min="10199" max="10199" width="32.75" style="5" bestFit="1" customWidth="1"/>
    <col min="10200" max="10200" width="9.5" style="5" bestFit="1" customWidth="1"/>
    <col min="10201" max="10201" width="12.875" style="5" customWidth="1"/>
    <col min="10202" max="10202" width="12" style="5" customWidth="1"/>
    <col min="10203" max="10203" width="16" style="5" bestFit="1" customWidth="1"/>
    <col min="10204" max="10205" width="12.375" style="5" customWidth="1"/>
    <col min="10206" max="10206" width="16" style="5" bestFit="1" customWidth="1"/>
    <col min="10207" max="10207" width="11.125" style="5" bestFit="1" customWidth="1"/>
    <col min="10208" max="10230" width="9" style="5"/>
    <col min="10231" max="10231" width="10.75" style="5" customWidth="1"/>
    <col min="10232" max="10232" width="5.125" style="5" bestFit="1" customWidth="1"/>
    <col min="10233" max="10233" width="11.125" style="5" customWidth="1"/>
    <col min="10234" max="10234" width="13.75" style="5" customWidth="1"/>
    <col min="10235" max="10235" width="12.25" style="5" customWidth="1"/>
    <col min="10236" max="10236" width="17.625" style="5" customWidth="1"/>
    <col min="10237" max="10237" width="13.5" style="5" customWidth="1"/>
    <col min="10238" max="10238" width="10.375" style="5" customWidth="1"/>
    <col min="10239" max="10239" width="12.875" style="5" customWidth="1"/>
    <col min="10240" max="10240" width="10.375" style="5" customWidth="1"/>
    <col min="10241" max="10241" width="55.5" style="5" bestFit="1" customWidth="1"/>
    <col min="10242" max="10242" width="42.5" style="5" bestFit="1" customWidth="1"/>
    <col min="10243" max="10243" width="10.125" style="5" bestFit="1" customWidth="1"/>
    <col min="10244" max="10244" width="17.75" style="5" customWidth="1"/>
    <col min="10245" max="10245" width="15.125" style="5" customWidth="1"/>
    <col min="10246" max="10246" width="22.5" style="5" customWidth="1"/>
    <col min="10247" max="10446" width="9" style="5"/>
    <col min="10447" max="10447" width="10.75" style="5" customWidth="1"/>
    <col min="10448" max="10448" width="5.75" style="5" customWidth="1"/>
    <col min="10449" max="10449" width="10.625" style="5" bestFit="1" customWidth="1"/>
    <col min="10450" max="10450" width="13.75" style="5" bestFit="1" customWidth="1"/>
    <col min="10451" max="10451" width="13.75" style="5" customWidth="1"/>
    <col min="10452" max="10452" width="13.75" style="5" bestFit="1" customWidth="1"/>
    <col min="10453" max="10453" width="60.5" style="5" bestFit="1" customWidth="1"/>
    <col min="10454" max="10454" width="12.375" style="5" bestFit="1" customWidth="1"/>
    <col min="10455" max="10455" width="32.75" style="5" bestFit="1" customWidth="1"/>
    <col min="10456" max="10456" width="9.5" style="5" bestFit="1" customWidth="1"/>
    <col min="10457" max="10457" width="12.875" style="5" customWidth="1"/>
    <col min="10458" max="10458" width="12" style="5" customWidth="1"/>
    <col min="10459" max="10459" width="16" style="5" bestFit="1" customWidth="1"/>
    <col min="10460" max="10461" width="12.375" style="5" customWidth="1"/>
    <col min="10462" max="10462" width="16" style="5" bestFit="1" customWidth="1"/>
    <col min="10463" max="10463" width="11.125" style="5" bestFit="1" customWidth="1"/>
    <col min="10464" max="10486" width="9" style="5"/>
    <col min="10487" max="10487" width="10.75" style="5" customWidth="1"/>
    <col min="10488" max="10488" width="5.125" style="5" bestFit="1" customWidth="1"/>
    <col min="10489" max="10489" width="11.125" style="5" customWidth="1"/>
    <col min="10490" max="10490" width="13.75" style="5" customWidth="1"/>
    <col min="10491" max="10491" width="12.25" style="5" customWidth="1"/>
    <col min="10492" max="10492" width="17.625" style="5" customWidth="1"/>
    <col min="10493" max="10493" width="13.5" style="5" customWidth="1"/>
    <col min="10494" max="10494" width="10.375" style="5" customWidth="1"/>
    <col min="10495" max="10495" width="12.875" style="5" customWidth="1"/>
    <col min="10496" max="10496" width="10.375" style="5" customWidth="1"/>
    <col min="10497" max="10497" width="55.5" style="5" bestFit="1" customWidth="1"/>
    <col min="10498" max="10498" width="42.5" style="5" bestFit="1" customWidth="1"/>
    <col min="10499" max="10499" width="10.125" style="5" bestFit="1" customWidth="1"/>
    <col min="10500" max="10500" width="17.75" style="5" customWidth="1"/>
    <col min="10501" max="10501" width="15.125" style="5" customWidth="1"/>
    <col min="10502" max="10502" width="22.5" style="5" customWidth="1"/>
    <col min="10503" max="10702" width="9" style="5"/>
    <col min="10703" max="10703" width="10.75" style="5" customWidth="1"/>
    <col min="10704" max="10704" width="5.75" style="5" customWidth="1"/>
    <col min="10705" max="10705" width="10.625" style="5" bestFit="1" customWidth="1"/>
    <col min="10706" max="10706" width="13.75" style="5" bestFit="1" customWidth="1"/>
    <col min="10707" max="10707" width="13.75" style="5" customWidth="1"/>
    <col min="10708" max="10708" width="13.75" style="5" bestFit="1" customWidth="1"/>
    <col min="10709" max="10709" width="60.5" style="5" bestFit="1" customWidth="1"/>
    <col min="10710" max="10710" width="12.375" style="5" bestFit="1" customWidth="1"/>
    <col min="10711" max="10711" width="32.75" style="5" bestFit="1" customWidth="1"/>
    <col min="10712" max="10712" width="9.5" style="5" bestFit="1" customWidth="1"/>
    <col min="10713" max="10713" width="12.875" style="5" customWidth="1"/>
    <col min="10714" max="10714" width="12" style="5" customWidth="1"/>
    <col min="10715" max="10715" width="16" style="5" bestFit="1" customWidth="1"/>
    <col min="10716" max="10717" width="12.375" style="5" customWidth="1"/>
    <col min="10718" max="10718" width="16" style="5" bestFit="1" customWidth="1"/>
    <col min="10719" max="10719" width="11.125" style="5" bestFit="1" customWidth="1"/>
    <col min="10720" max="10742" width="9" style="5"/>
    <col min="10743" max="10743" width="10.75" style="5" customWidth="1"/>
    <col min="10744" max="10744" width="5.125" style="5" bestFit="1" customWidth="1"/>
    <col min="10745" max="10745" width="11.125" style="5" customWidth="1"/>
    <col min="10746" max="10746" width="13.75" style="5" customWidth="1"/>
    <col min="10747" max="10747" width="12.25" style="5" customWidth="1"/>
    <col min="10748" max="10748" width="17.625" style="5" customWidth="1"/>
    <col min="10749" max="10749" width="13.5" style="5" customWidth="1"/>
    <col min="10750" max="10750" width="10.375" style="5" customWidth="1"/>
    <col min="10751" max="10751" width="12.875" style="5" customWidth="1"/>
    <col min="10752" max="10752" width="10.375" style="5" customWidth="1"/>
    <col min="10753" max="10753" width="55.5" style="5" bestFit="1" customWidth="1"/>
    <col min="10754" max="10754" width="42.5" style="5" bestFit="1" customWidth="1"/>
    <col min="10755" max="10755" width="10.125" style="5" bestFit="1" customWidth="1"/>
    <col min="10756" max="10756" width="17.75" style="5" customWidth="1"/>
    <col min="10757" max="10757" width="15.125" style="5" customWidth="1"/>
    <col min="10758" max="10758" width="22.5" style="5" customWidth="1"/>
    <col min="10759" max="10958" width="9" style="5"/>
    <col min="10959" max="10959" width="10.75" style="5" customWidth="1"/>
    <col min="10960" max="10960" width="5.75" style="5" customWidth="1"/>
    <col min="10961" max="10961" width="10.625" style="5" bestFit="1" customWidth="1"/>
    <col min="10962" max="10962" width="13.75" style="5" bestFit="1" customWidth="1"/>
    <col min="10963" max="10963" width="13.75" style="5" customWidth="1"/>
    <col min="10964" max="10964" width="13.75" style="5" bestFit="1" customWidth="1"/>
    <col min="10965" max="10965" width="60.5" style="5" bestFit="1" customWidth="1"/>
    <col min="10966" max="10966" width="12.375" style="5" bestFit="1" customWidth="1"/>
    <col min="10967" max="10967" width="32.75" style="5" bestFit="1" customWidth="1"/>
    <col min="10968" max="10968" width="9.5" style="5" bestFit="1" customWidth="1"/>
    <col min="10969" max="10969" width="12.875" style="5" customWidth="1"/>
    <col min="10970" max="10970" width="12" style="5" customWidth="1"/>
    <col min="10971" max="10971" width="16" style="5" bestFit="1" customWidth="1"/>
    <col min="10972" max="10973" width="12.375" style="5" customWidth="1"/>
    <col min="10974" max="10974" width="16" style="5" bestFit="1" customWidth="1"/>
    <col min="10975" max="10975" width="11.125" style="5" bestFit="1" customWidth="1"/>
    <col min="10976" max="10998" width="9" style="5"/>
    <col min="10999" max="10999" width="10.75" style="5" customWidth="1"/>
    <col min="11000" max="11000" width="5.125" style="5" bestFit="1" customWidth="1"/>
    <col min="11001" max="11001" width="11.125" style="5" customWidth="1"/>
    <col min="11002" max="11002" width="13.75" style="5" customWidth="1"/>
    <col min="11003" max="11003" width="12.25" style="5" customWidth="1"/>
    <col min="11004" max="11004" width="17.625" style="5" customWidth="1"/>
    <col min="11005" max="11005" width="13.5" style="5" customWidth="1"/>
    <col min="11006" max="11006" width="10.375" style="5" customWidth="1"/>
    <col min="11007" max="11007" width="12.875" style="5" customWidth="1"/>
    <col min="11008" max="11008" width="10.375" style="5" customWidth="1"/>
    <col min="11009" max="11009" width="55.5" style="5" bestFit="1" customWidth="1"/>
    <col min="11010" max="11010" width="42.5" style="5" bestFit="1" customWidth="1"/>
    <col min="11011" max="11011" width="10.125" style="5" bestFit="1" customWidth="1"/>
    <col min="11012" max="11012" width="17.75" style="5" customWidth="1"/>
    <col min="11013" max="11013" width="15.125" style="5" customWidth="1"/>
    <col min="11014" max="11014" width="22.5" style="5" customWidth="1"/>
    <col min="11015" max="11214" width="9" style="5"/>
    <col min="11215" max="11215" width="10.75" style="5" customWidth="1"/>
    <col min="11216" max="11216" width="5.75" style="5" customWidth="1"/>
    <col min="11217" max="11217" width="10.625" style="5" bestFit="1" customWidth="1"/>
    <col min="11218" max="11218" width="13.75" style="5" bestFit="1" customWidth="1"/>
    <col min="11219" max="11219" width="13.75" style="5" customWidth="1"/>
    <col min="11220" max="11220" width="13.75" style="5" bestFit="1" customWidth="1"/>
    <col min="11221" max="11221" width="60.5" style="5" bestFit="1" customWidth="1"/>
    <col min="11222" max="11222" width="12.375" style="5" bestFit="1" customWidth="1"/>
    <col min="11223" max="11223" width="32.75" style="5" bestFit="1" customWidth="1"/>
    <col min="11224" max="11224" width="9.5" style="5" bestFit="1" customWidth="1"/>
    <col min="11225" max="11225" width="12.875" style="5" customWidth="1"/>
    <col min="11226" max="11226" width="12" style="5" customWidth="1"/>
    <col min="11227" max="11227" width="16" style="5" bestFit="1" customWidth="1"/>
    <col min="11228" max="11229" width="12.375" style="5" customWidth="1"/>
    <col min="11230" max="11230" width="16" style="5" bestFit="1" customWidth="1"/>
    <col min="11231" max="11231" width="11.125" style="5" bestFit="1" customWidth="1"/>
    <col min="11232" max="11254" width="9" style="5"/>
    <col min="11255" max="11255" width="10.75" style="5" customWidth="1"/>
    <col min="11256" max="11256" width="5.125" style="5" bestFit="1" customWidth="1"/>
    <col min="11257" max="11257" width="11.125" style="5" customWidth="1"/>
    <col min="11258" max="11258" width="13.75" style="5" customWidth="1"/>
    <col min="11259" max="11259" width="12.25" style="5" customWidth="1"/>
    <col min="11260" max="11260" width="17.625" style="5" customWidth="1"/>
    <col min="11261" max="11261" width="13.5" style="5" customWidth="1"/>
    <col min="11262" max="11262" width="10.375" style="5" customWidth="1"/>
    <col min="11263" max="11263" width="12.875" style="5" customWidth="1"/>
    <col min="11264" max="11264" width="10.375" style="5" customWidth="1"/>
    <col min="11265" max="11265" width="55.5" style="5" bestFit="1" customWidth="1"/>
    <col min="11266" max="11266" width="42.5" style="5" bestFit="1" customWidth="1"/>
    <col min="11267" max="11267" width="10.125" style="5" bestFit="1" customWidth="1"/>
    <col min="11268" max="11268" width="17.75" style="5" customWidth="1"/>
    <col min="11269" max="11269" width="15.125" style="5" customWidth="1"/>
    <col min="11270" max="11270" width="22.5" style="5" customWidth="1"/>
    <col min="11271" max="11470" width="9" style="5"/>
    <col min="11471" max="11471" width="10.75" style="5" customWidth="1"/>
    <col min="11472" max="11472" width="5.75" style="5" customWidth="1"/>
    <col min="11473" max="11473" width="10.625" style="5" bestFit="1" customWidth="1"/>
    <col min="11474" max="11474" width="13.75" style="5" bestFit="1" customWidth="1"/>
    <col min="11475" max="11475" width="13.75" style="5" customWidth="1"/>
    <col min="11476" max="11476" width="13.75" style="5" bestFit="1" customWidth="1"/>
    <col min="11477" max="11477" width="60.5" style="5" bestFit="1" customWidth="1"/>
    <col min="11478" max="11478" width="12.375" style="5" bestFit="1" customWidth="1"/>
    <col min="11479" max="11479" width="32.75" style="5" bestFit="1" customWidth="1"/>
    <col min="11480" max="11480" width="9.5" style="5" bestFit="1" customWidth="1"/>
    <col min="11481" max="11481" width="12.875" style="5" customWidth="1"/>
    <col min="11482" max="11482" width="12" style="5" customWidth="1"/>
    <col min="11483" max="11483" width="16" style="5" bestFit="1" customWidth="1"/>
    <col min="11484" max="11485" width="12.375" style="5" customWidth="1"/>
    <col min="11486" max="11486" width="16" style="5" bestFit="1" customWidth="1"/>
    <col min="11487" max="11487" width="11.125" style="5" bestFit="1" customWidth="1"/>
    <col min="11488" max="11510" width="9" style="5"/>
    <col min="11511" max="11511" width="10.75" style="5" customWidth="1"/>
    <col min="11512" max="11512" width="5.125" style="5" bestFit="1" customWidth="1"/>
    <col min="11513" max="11513" width="11.125" style="5" customWidth="1"/>
    <col min="11514" max="11514" width="13.75" style="5" customWidth="1"/>
    <col min="11515" max="11515" width="12.25" style="5" customWidth="1"/>
    <col min="11516" max="11516" width="17.625" style="5" customWidth="1"/>
    <col min="11517" max="11517" width="13.5" style="5" customWidth="1"/>
    <col min="11518" max="11518" width="10.375" style="5" customWidth="1"/>
    <col min="11519" max="11519" width="12.875" style="5" customWidth="1"/>
    <col min="11520" max="11520" width="10.375" style="5" customWidth="1"/>
    <col min="11521" max="11521" width="55.5" style="5" bestFit="1" customWidth="1"/>
    <col min="11522" max="11522" width="42.5" style="5" bestFit="1" customWidth="1"/>
    <col min="11523" max="11523" width="10.125" style="5" bestFit="1" customWidth="1"/>
    <col min="11524" max="11524" width="17.75" style="5" customWidth="1"/>
    <col min="11525" max="11525" width="15.125" style="5" customWidth="1"/>
    <col min="11526" max="11526" width="22.5" style="5" customWidth="1"/>
    <col min="11527" max="11726" width="9" style="5"/>
    <col min="11727" max="11727" width="10.75" style="5" customWidth="1"/>
    <col min="11728" max="11728" width="5.75" style="5" customWidth="1"/>
    <col min="11729" max="11729" width="10.625" style="5" bestFit="1" customWidth="1"/>
    <col min="11730" max="11730" width="13.75" style="5" bestFit="1" customWidth="1"/>
    <col min="11731" max="11731" width="13.75" style="5" customWidth="1"/>
    <col min="11732" max="11732" width="13.75" style="5" bestFit="1" customWidth="1"/>
    <col min="11733" max="11733" width="60.5" style="5" bestFit="1" customWidth="1"/>
    <col min="11734" max="11734" width="12.375" style="5" bestFit="1" customWidth="1"/>
    <col min="11735" max="11735" width="32.75" style="5" bestFit="1" customWidth="1"/>
    <col min="11736" max="11736" width="9.5" style="5" bestFit="1" customWidth="1"/>
    <col min="11737" max="11737" width="12.875" style="5" customWidth="1"/>
    <col min="11738" max="11738" width="12" style="5" customWidth="1"/>
    <col min="11739" max="11739" width="16" style="5" bestFit="1" customWidth="1"/>
    <col min="11740" max="11741" width="12.375" style="5" customWidth="1"/>
    <col min="11742" max="11742" width="16" style="5" bestFit="1" customWidth="1"/>
    <col min="11743" max="11743" width="11.125" style="5" bestFit="1" customWidth="1"/>
    <col min="11744" max="11766" width="9" style="5"/>
    <col min="11767" max="11767" width="10.75" style="5" customWidth="1"/>
    <col min="11768" max="11768" width="5.125" style="5" bestFit="1" customWidth="1"/>
    <col min="11769" max="11769" width="11.125" style="5" customWidth="1"/>
    <col min="11770" max="11770" width="13.75" style="5" customWidth="1"/>
    <col min="11771" max="11771" width="12.25" style="5" customWidth="1"/>
    <col min="11772" max="11772" width="17.625" style="5" customWidth="1"/>
    <col min="11773" max="11773" width="13.5" style="5" customWidth="1"/>
    <col min="11774" max="11774" width="10.375" style="5" customWidth="1"/>
    <col min="11775" max="11775" width="12.875" style="5" customWidth="1"/>
    <col min="11776" max="11776" width="10.375" style="5" customWidth="1"/>
    <col min="11777" max="11777" width="55.5" style="5" bestFit="1" customWidth="1"/>
    <col min="11778" max="11778" width="42.5" style="5" bestFit="1" customWidth="1"/>
    <col min="11779" max="11779" width="10.125" style="5" bestFit="1" customWidth="1"/>
    <col min="11780" max="11780" width="17.75" style="5" customWidth="1"/>
    <col min="11781" max="11781" width="15.125" style="5" customWidth="1"/>
    <col min="11782" max="11782" width="22.5" style="5" customWidth="1"/>
    <col min="11783" max="11982" width="9" style="5"/>
    <col min="11983" max="11983" width="10.75" style="5" customWidth="1"/>
    <col min="11984" max="11984" width="5.75" style="5" customWidth="1"/>
    <col min="11985" max="11985" width="10.625" style="5" bestFit="1" customWidth="1"/>
    <col min="11986" max="11986" width="13.75" style="5" bestFit="1" customWidth="1"/>
    <col min="11987" max="11987" width="13.75" style="5" customWidth="1"/>
    <col min="11988" max="11988" width="13.75" style="5" bestFit="1" customWidth="1"/>
    <col min="11989" max="11989" width="60.5" style="5" bestFit="1" customWidth="1"/>
    <col min="11990" max="11990" width="12.375" style="5" bestFit="1" customWidth="1"/>
    <col min="11991" max="11991" width="32.75" style="5" bestFit="1" customWidth="1"/>
    <col min="11992" max="11992" width="9.5" style="5" bestFit="1" customWidth="1"/>
    <col min="11993" max="11993" width="12.875" style="5" customWidth="1"/>
    <col min="11994" max="11994" width="12" style="5" customWidth="1"/>
    <col min="11995" max="11995" width="16" style="5" bestFit="1" customWidth="1"/>
    <col min="11996" max="11997" width="12.375" style="5" customWidth="1"/>
    <col min="11998" max="11998" width="16" style="5" bestFit="1" customWidth="1"/>
    <col min="11999" max="11999" width="11.125" style="5" bestFit="1" customWidth="1"/>
    <col min="12000" max="12022" width="9" style="5"/>
    <col min="12023" max="12023" width="10.75" style="5" customWidth="1"/>
    <col min="12024" max="12024" width="5.125" style="5" bestFit="1" customWidth="1"/>
    <col min="12025" max="12025" width="11.125" style="5" customWidth="1"/>
    <col min="12026" max="12026" width="13.75" style="5" customWidth="1"/>
    <col min="12027" max="12027" width="12.25" style="5" customWidth="1"/>
    <col min="12028" max="12028" width="17.625" style="5" customWidth="1"/>
    <col min="12029" max="12029" width="13.5" style="5" customWidth="1"/>
    <col min="12030" max="12030" width="10.375" style="5" customWidth="1"/>
    <col min="12031" max="12031" width="12.875" style="5" customWidth="1"/>
    <col min="12032" max="12032" width="10.375" style="5" customWidth="1"/>
    <col min="12033" max="12033" width="55.5" style="5" bestFit="1" customWidth="1"/>
    <col min="12034" max="12034" width="42.5" style="5" bestFit="1" customWidth="1"/>
    <col min="12035" max="12035" width="10.125" style="5" bestFit="1" customWidth="1"/>
    <col min="12036" max="12036" width="17.75" style="5" customWidth="1"/>
    <col min="12037" max="12037" width="15.125" style="5" customWidth="1"/>
    <col min="12038" max="12038" width="22.5" style="5" customWidth="1"/>
    <col min="12039" max="12238" width="9" style="5"/>
    <col min="12239" max="12239" width="10.75" style="5" customWidth="1"/>
    <col min="12240" max="12240" width="5.75" style="5" customWidth="1"/>
    <col min="12241" max="12241" width="10.625" style="5" bestFit="1" customWidth="1"/>
    <col min="12242" max="12242" width="13.75" style="5" bestFit="1" customWidth="1"/>
    <col min="12243" max="12243" width="13.75" style="5" customWidth="1"/>
    <col min="12244" max="12244" width="13.75" style="5" bestFit="1" customWidth="1"/>
    <col min="12245" max="12245" width="60.5" style="5" bestFit="1" customWidth="1"/>
    <col min="12246" max="12246" width="12.375" style="5" bestFit="1" customWidth="1"/>
    <col min="12247" max="12247" width="32.75" style="5" bestFit="1" customWidth="1"/>
    <col min="12248" max="12248" width="9.5" style="5" bestFit="1" customWidth="1"/>
    <col min="12249" max="12249" width="12.875" style="5" customWidth="1"/>
    <col min="12250" max="12250" width="12" style="5" customWidth="1"/>
    <col min="12251" max="12251" width="16" style="5" bestFit="1" customWidth="1"/>
    <col min="12252" max="12253" width="12.375" style="5" customWidth="1"/>
    <col min="12254" max="12254" width="16" style="5" bestFit="1" customWidth="1"/>
    <col min="12255" max="12255" width="11.125" style="5" bestFit="1" customWidth="1"/>
    <col min="12256" max="12278" width="9" style="5"/>
    <col min="12279" max="12279" width="10.75" style="5" customWidth="1"/>
    <col min="12280" max="12280" width="5.125" style="5" bestFit="1" customWidth="1"/>
    <col min="12281" max="12281" width="11.125" style="5" customWidth="1"/>
    <col min="12282" max="12282" width="13.75" style="5" customWidth="1"/>
    <col min="12283" max="12283" width="12.25" style="5" customWidth="1"/>
    <col min="12284" max="12284" width="17.625" style="5" customWidth="1"/>
    <col min="12285" max="12285" width="13.5" style="5" customWidth="1"/>
    <col min="12286" max="12286" width="10.375" style="5" customWidth="1"/>
    <col min="12287" max="12287" width="12.875" style="5" customWidth="1"/>
    <col min="12288" max="12288" width="10.375" style="5" customWidth="1"/>
    <col min="12289" max="12289" width="55.5" style="5" bestFit="1" customWidth="1"/>
    <col min="12290" max="12290" width="42.5" style="5" bestFit="1" customWidth="1"/>
    <col min="12291" max="12291" width="10.125" style="5" bestFit="1" customWidth="1"/>
    <col min="12292" max="12292" width="17.75" style="5" customWidth="1"/>
    <col min="12293" max="12293" width="15.125" style="5" customWidth="1"/>
    <col min="12294" max="12294" width="22.5" style="5" customWidth="1"/>
    <col min="12295" max="12494" width="9" style="5"/>
    <col min="12495" max="12495" width="10.75" style="5" customWidth="1"/>
    <col min="12496" max="12496" width="5.75" style="5" customWidth="1"/>
    <col min="12497" max="12497" width="10.625" style="5" bestFit="1" customWidth="1"/>
    <col min="12498" max="12498" width="13.75" style="5" bestFit="1" customWidth="1"/>
    <col min="12499" max="12499" width="13.75" style="5" customWidth="1"/>
    <col min="12500" max="12500" width="13.75" style="5" bestFit="1" customWidth="1"/>
    <col min="12501" max="12501" width="60.5" style="5" bestFit="1" customWidth="1"/>
    <col min="12502" max="12502" width="12.375" style="5" bestFit="1" customWidth="1"/>
    <col min="12503" max="12503" width="32.75" style="5" bestFit="1" customWidth="1"/>
    <col min="12504" max="12504" width="9.5" style="5" bestFit="1" customWidth="1"/>
    <col min="12505" max="12505" width="12.875" style="5" customWidth="1"/>
    <col min="12506" max="12506" width="12" style="5" customWidth="1"/>
    <col min="12507" max="12507" width="16" style="5" bestFit="1" customWidth="1"/>
    <col min="12508" max="12509" width="12.375" style="5" customWidth="1"/>
    <col min="12510" max="12510" width="16" style="5" bestFit="1" customWidth="1"/>
    <col min="12511" max="12511" width="11.125" style="5" bestFit="1" customWidth="1"/>
    <col min="12512" max="12534" width="9" style="5"/>
    <col min="12535" max="12535" width="10.75" style="5" customWidth="1"/>
    <col min="12536" max="12536" width="5.125" style="5" bestFit="1" customWidth="1"/>
    <col min="12537" max="12537" width="11.125" style="5" customWidth="1"/>
    <col min="12538" max="12538" width="13.75" style="5" customWidth="1"/>
    <col min="12539" max="12539" width="12.25" style="5" customWidth="1"/>
    <col min="12540" max="12540" width="17.625" style="5" customWidth="1"/>
    <col min="12541" max="12541" width="13.5" style="5" customWidth="1"/>
    <col min="12542" max="12542" width="10.375" style="5" customWidth="1"/>
    <col min="12543" max="12543" width="12.875" style="5" customWidth="1"/>
    <col min="12544" max="12544" width="10.375" style="5" customWidth="1"/>
    <col min="12545" max="12545" width="55.5" style="5" bestFit="1" customWidth="1"/>
    <col min="12546" max="12546" width="42.5" style="5" bestFit="1" customWidth="1"/>
    <col min="12547" max="12547" width="10.125" style="5" bestFit="1" customWidth="1"/>
    <col min="12548" max="12548" width="17.75" style="5" customWidth="1"/>
    <col min="12549" max="12549" width="15.125" style="5" customWidth="1"/>
    <col min="12550" max="12550" width="22.5" style="5" customWidth="1"/>
    <col min="12551" max="12750" width="9" style="5"/>
    <col min="12751" max="12751" width="10.75" style="5" customWidth="1"/>
    <col min="12752" max="12752" width="5.75" style="5" customWidth="1"/>
    <col min="12753" max="12753" width="10.625" style="5" bestFit="1" customWidth="1"/>
    <col min="12754" max="12754" width="13.75" style="5" bestFit="1" customWidth="1"/>
    <col min="12755" max="12755" width="13.75" style="5" customWidth="1"/>
    <col min="12756" max="12756" width="13.75" style="5" bestFit="1" customWidth="1"/>
    <col min="12757" max="12757" width="60.5" style="5" bestFit="1" customWidth="1"/>
    <col min="12758" max="12758" width="12.375" style="5" bestFit="1" customWidth="1"/>
    <col min="12759" max="12759" width="32.75" style="5" bestFit="1" customWidth="1"/>
    <col min="12760" max="12760" width="9.5" style="5" bestFit="1" customWidth="1"/>
    <col min="12761" max="12761" width="12.875" style="5" customWidth="1"/>
    <col min="12762" max="12762" width="12" style="5" customWidth="1"/>
    <col min="12763" max="12763" width="16" style="5" bestFit="1" customWidth="1"/>
    <col min="12764" max="12765" width="12.375" style="5" customWidth="1"/>
    <col min="12766" max="12766" width="16" style="5" bestFit="1" customWidth="1"/>
    <col min="12767" max="12767" width="11.125" style="5" bestFit="1" customWidth="1"/>
    <col min="12768" max="12790" width="9" style="5"/>
    <col min="12791" max="12791" width="10.75" style="5" customWidth="1"/>
    <col min="12792" max="12792" width="5.125" style="5" bestFit="1" customWidth="1"/>
    <col min="12793" max="12793" width="11.125" style="5" customWidth="1"/>
    <col min="12794" max="12794" width="13.75" style="5" customWidth="1"/>
    <col min="12795" max="12795" width="12.25" style="5" customWidth="1"/>
    <col min="12796" max="12796" width="17.625" style="5" customWidth="1"/>
    <col min="12797" max="12797" width="13.5" style="5" customWidth="1"/>
    <col min="12798" max="12798" width="10.375" style="5" customWidth="1"/>
    <col min="12799" max="12799" width="12.875" style="5" customWidth="1"/>
    <col min="12800" max="12800" width="10.375" style="5" customWidth="1"/>
    <col min="12801" max="12801" width="55.5" style="5" bestFit="1" customWidth="1"/>
    <col min="12802" max="12802" width="42.5" style="5" bestFit="1" customWidth="1"/>
    <col min="12803" max="12803" width="10.125" style="5" bestFit="1" customWidth="1"/>
    <col min="12804" max="12804" width="17.75" style="5" customWidth="1"/>
    <col min="12805" max="12805" width="15.125" style="5" customWidth="1"/>
    <col min="12806" max="12806" width="22.5" style="5" customWidth="1"/>
    <col min="12807" max="13006" width="9" style="5"/>
    <col min="13007" max="13007" width="10.75" style="5" customWidth="1"/>
    <col min="13008" max="13008" width="5.75" style="5" customWidth="1"/>
    <col min="13009" max="13009" width="10.625" style="5" bestFit="1" customWidth="1"/>
    <col min="13010" max="13010" width="13.75" style="5" bestFit="1" customWidth="1"/>
    <col min="13011" max="13011" width="13.75" style="5" customWidth="1"/>
    <col min="13012" max="13012" width="13.75" style="5" bestFit="1" customWidth="1"/>
    <col min="13013" max="13013" width="60.5" style="5" bestFit="1" customWidth="1"/>
    <col min="13014" max="13014" width="12.375" style="5" bestFit="1" customWidth="1"/>
    <col min="13015" max="13015" width="32.75" style="5" bestFit="1" customWidth="1"/>
    <col min="13016" max="13016" width="9.5" style="5" bestFit="1" customWidth="1"/>
    <col min="13017" max="13017" width="12.875" style="5" customWidth="1"/>
    <col min="13018" max="13018" width="12" style="5" customWidth="1"/>
    <col min="13019" max="13019" width="16" style="5" bestFit="1" customWidth="1"/>
    <col min="13020" max="13021" width="12.375" style="5" customWidth="1"/>
    <col min="13022" max="13022" width="16" style="5" bestFit="1" customWidth="1"/>
    <col min="13023" max="13023" width="11.125" style="5" bestFit="1" customWidth="1"/>
    <col min="13024" max="13046" width="9" style="5"/>
    <col min="13047" max="13047" width="10.75" style="5" customWidth="1"/>
    <col min="13048" max="13048" width="5.125" style="5" bestFit="1" customWidth="1"/>
    <col min="13049" max="13049" width="11.125" style="5" customWidth="1"/>
    <col min="13050" max="13050" width="13.75" style="5" customWidth="1"/>
    <col min="13051" max="13051" width="12.25" style="5" customWidth="1"/>
    <col min="13052" max="13052" width="17.625" style="5" customWidth="1"/>
    <col min="13053" max="13053" width="13.5" style="5" customWidth="1"/>
    <col min="13054" max="13054" width="10.375" style="5" customWidth="1"/>
    <col min="13055" max="13055" width="12.875" style="5" customWidth="1"/>
    <col min="13056" max="13056" width="10.375" style="5" customWidth="1"/>
    <col min="13057" max="13057" width="55.5" style="5" bestFit="1" customWidth="1"/>
    <col min="13058" max="13058" width="42.5" style="5" bestFit="1" customWidth="1"/>
    <col min="13059" max="13059" width="10.125" style="5" bestFit="1" customWidth="1"/>
    <col min="13060" max="13060" width="17.75" style="5" customWidth="1"/>
    <col min="13061" max="13061" width="15.125" style="5" customWidth="1"/>
    <col min="13062" max="13062" width="22.5" style="5" customWidth="1"/>
    <col min="13063" max="13262" width="9" style="5"/>
    <col min="13263" max="13263" width="10.75" style="5" customWidth="1"/>
    <col min="13264" max="13264" width="5.75" style="5" customWidth="1"/>
    <col min="13265" max="13265" width="10.625" style="5" bestFit="1" customWidth="1"/>
    <col min="13266" max="13266" width="13.75" style="5" bestFit="1" customWidth="1"/>
    <col min="13267" max="13267" width="13.75" style="5" customWidth="1"/>
    <col min="13268" max="13268" width="13.75" style="5" bestFit="1" customWidth="1"/>
    <col min="13269" max="13269" width="60.5" style="5" bestFit="1" customWidth="1"/>
    <col min="13270" max="13270" width="12.375" style="5" bestFit="1" customWidth="1"/>
    <col min="13271" max="13271" width="32.75" style="5" bestFit="1" customWidth="1"/>
    <col min="13272" max="13272" width="9.5" style="5" bestFit="1" customWidth="1"/>
    <col min="13273" max="13273" width="12.875" style="5" customWidth="1"/>
    <col min="13274" max="13274" width="12" style="5" customWidth="1"/>
    <col min="13275" max="13275" width="16" style="5" bestFit="1" customWidth="1"/>
    <col min="13276" max="13277" width="12.375" style="5" customWidth="1"/>
    <col min="13278" max="13278" width="16" style="5" bestFit="1" customWidth="1"/>
    <col min="13279" max="13279" width="11.125" style="5" bestFit="1" customWidth="1"/>
    <col min="13280" max="13302" width="9" style="5"/>
    <col min="13303" max="13303" width="10.75" style="5" customWidth="1"/>
    <col min="13304" max="13304" width="5.125" style="5" bestFit="1" customWidth="1"/>
    <col min="13305" max="13305" width="11.125" style="5" customWidth="1"/>
    <col min="13306" max="13306" width="13.75" style="5" customWidth="1"/>
    <col min="13307" max="13307" width="12.25" style="5" customWidth="1"/>
    <col min="13308" max="13308" width="17.625" style="5" customWidth="1"/>
    <col min="13309" max="13309" width="13.5" style="5" customWidth="1"/>
    <col min="13310" max="13310" width="10.375" style="5" customWidth="1"/>
    <col min="13311" max="13311" width="12.875" style="5" customWidth="1"/>
    <col min="13312" max="13312" width="10.375" style="5" customWidth="1"/>
    <col min="13313" max="13313" width="55.5" style="5" bestFit="1" customWidth="1"/>
    <col min="13314" max="13314" width="42.5" style="5" bestFit="1" customWidth="1"/>
    <col min="13315" max="13315" width="10.125" style="5" bestFit="1" customWidth="1"/>
    <col min="13316" max="13316" width="17.75" style="5" customWidth="1"/>
    <col min="13317" max="13317" width="15.125" style="5" customWidth="1"/>
    <col min="13318" max="13318" width="22.5" style="5" customWidth="1"/>
    <col min="13319" max="13518" width="9" style="5"/>
    <col min="13519" max="13519" width="10.75" style="5" customWidth="1"/>
    <col min="13520" max="13520" width="5.75" style="5" customWidth="1"/>
    <col min="13521" max="13521" width="10.625" style="5" bestFit="1" customWidth="1"/>
    <col min="13522" max="13522" width="13.75" style="5" bestFit="1" customWidth="1"/>
    <col min="13523" max="13523" width="13.75" style="5" customWidth="1"/>
    <col min="13524" max="13524" width="13.75" style="5" bestFit="1" customWidth="1"/>
    <col min="13525" max="13525" width="60.5" style="5" bestFit="1" customWidth="1"/>
    <col min="13526" max="13526" width="12.375" style="5" bestFit="1" customWidth="1"/>
    <col min="13527" max="13527" width="32.75" style="5" bestFit="1" customWidth="1"/>
    <col min="13528" max="13528" width="9.5" style="5" bestFit="1" customWidth="1"/>
    <col min="13529" max="13529" width="12.875" style="5" customWidth="1"/>
    <col min="13530" max="13530" width="12" style="5" customWidth="1"/>
    <col min="13531" max="13531" width="16" style="5" bestFit="1" customWidth="1"/>
    <col min="13532" max="13533" width="12.375" style="5" customWidth="1"/>
    <col min="13534" max="13534" width="16" style="5" bestFit="1" customWidth="1"/>
    <col min="13535" max="13535" width="11.125" style="5" bestFit="1" customWidth="1"/>
    <col min="13536" max="13558" width="9" style="5"/>
    <col min="13559" max="13559" width="10.75" style="5" customWidth="1"/>
    <col min="13560" max="13560" width="5.125" style="5" bestFit="1" customWidth="1"/>
    <col min="13561" max="13561" width="11.125" style="5" customWidth="1"/>
    <col min="13562" max="13562" width="13.75" style="5" customWidth="1"/>
    <col min="13563" max="13563" width="12.25" style="5" customWidth="1"/>
    <col min="13564" max="13564" width="17.625" style="5" customWidth="1"/>
    <col min="13565" max="13565" width="13.5" style="5" customWidth="1"/>
    <col min="13566" max="13566" width="10.375" style="5" customWidth="1"/>
    <col min="13567" max="13567" width="12.875" style="5" customWidth="1"/>
    <col min="13568" max="13568" width="10.375" style="5" customWidth="1"/>
    <col min="13569" max="13569" width="55.5" style="5" bestFit="1" customWidth="1"/>
    <col min="13570" max="13570" width="42.5" style="5" bestFit="1" customWidth="1"/>
    <col min="13571" max="13571" width="10.125" style="5" bestFit="1" customWidth="1"/>
    <col min="13572" max="13572" width="17.75" style="5" customWidth="1"/>
    <col min="13573" max="13573" width="15.125" style="5" customWidth="1"/>
    <col min="13574" max="13574" width="22.5" style="5" customWidth="1"/>
    <col min="13575" max="13774" width="9" style="5"/>
    <col min="13775" max="13775" width="10.75" style="5" customWidth="1"/>
    <col min="13776" max="13776" width="5.75" style="5" customWidth="1"/>
    <col min="13777" max="13777" width="10.625" style="5" bestFit="1" customWidth="1"/>
    <col min="13778" max="13778" width="13.75" style="5" bestFit="1" customWidth="1"/>
    <col min="13779" max="13779" width="13.75" style="5" customWidth="1"/>
    <col min="13780" max="13780" width="13.75" style="5" bestFit="1" customWidth="1"/>
    <col min="13781" max="13781" width="60.5" style="5" bestFit="1" customWidth="1"/>
    <col min="13782" max="13782" width="12.375" style="5" bestFit="1" customWidth="1"/>
    <col min="13783" max="13783" width="32.75" style="5" bestFit="1" customWidth="1"/>
    <col min="13784" max="13784" width="9.5" style="5" bestFit="1" customWidth="1"/>
    <col min="13785" max="13785" width="12.875" style="5" customWidth="1"/>
    <col min="13786" max="13786" width="12" style="5" customWidth="1"/>
    <col min="13787" max="13787" width="16" style="5" bestFit="1" customWidth="1"/>
    <col min="13788" max="13789" width="12.375" style="5" customWidth="1"/>
    <col min="13790" max="13790" width="16" style="5" bestFit="1" customWidth="1"/>
    <col min="13791" max="13791" width="11.125" style="5" bestFit="1" customWidth="1"/>
    <col min="13792" max="13814" width="9" style="5"/>
    <col min="13815" max="13815" width="10.75" style="5" customWidth="1"/>
    <col min="13816" max="13816" width="5.125" style="5" bestFit="1" customWidth="1"/>
    <col min="13817" max="13817" width="11.125" style="5" customWidth="1"/>
    <col min="13818" max="13818" width="13.75" style="5" customWidth="1"/>
    <col min="13819" max="13819" width="12.25" style="5" customWidth="1"/>
    <col min="13820" max="13820" width="17.625" style="5" customWidth="1"/>
    <col min="13821" max="13821" width="13.5" style="5" customWidth="1"/>
    <col min="13822" max="13822" width="10.375" style="5" customWidth="1"/>
    <col min="13823" max="13823" width="12.875" style="5" customWidth="1"/>
    <col min="13824" max="13824" width="10.375" style="5" customWidth="1"/>
    <col min="13825" max="13825" width="55.5" style="5" bestFit="1" customWidth="1"/>
    <col min="13826" max="13826" width="42.5" style="5" bestFit="1" customWidth="1"/>
    <col min="13827" max="13827" width="10.125" style="5" bestFit="1" customWidth="1"/>
    <col min="13828" max="13828" width="17.75" style="5" customWidth="1"/>
    <col min="13829" max="13829" width="15.125" style="5" customWidth="1"/>
    <col min="13830" max="13830" width="22.5" style="5" customWidth="1"/>
    <col min="13831" max="14030" width="9" style="5"/>
    <col min="14031" max="14031" width="10.75" style="5" customWidth="1"/>
    <col min="14032" max="14032" width="5.75" style="5" customWidth="1"/>
    <col min="14033" max="14033" width="10.625" style="5" bestFit="1" customWidth="1"/>
    <col min="14034" max="14034" width="13.75" style="5" bestFit="1" customWidth="1"/>
    <col min="14035" max="14035" width="13.75" style="5" customWidth="1"/>
    <col min="14036" max="14036" width="13.75" style="5" bestFit="1" customWidth="1"/>
    <col min="14037" max="14037" width="60.5" style="5" bestFit="1" customWidth="1"/>
    <col min="14038" max="14038" width="12.375" style="5" bestFit="1" customWidth="1"/>
    <col min="14039" max="14039" width="32.75" style="5" bestFit="1" customWidth="1"/>
    <col min="14040" max="14040" width="9.5" style="5" bestFit="1" customWidth="1"/>
    <col min="14041" max="14041" width="12.875" style="5" customWidth="1"/>
    <col min="14042" max="14042" width="12" style="5" customWidth="1"/>
    <col min="14043" max="14043" width="16" style="5" bestFit="1" customWidth="1"/>
    <col min="14044" max="14045" width="12.375" style="5" customWidth="1"/>
    <col min="14046" max="14046" width="16" style="5" bestFit="1" customWidth="1"/>
    <col min="14047" max="14047" width="11.125" style="5" bestFit="1" customWidth="1"/>
    <col min="14048" max="14070" width="9" style="5"/>
    <col min="14071" max="14071" width="10.75" style="5" customWidth="1"/>
    <col min="14072" max="14072" width="5.125" style="5" bestFit="1" customWidth="1"/>
    <col min="14073" max="14073" width="11.125" style="5" customWidth="1"/>
    <col min="14074" max="14074" width="13.75" style="5" customWidth="1"/>
    <col min="14075" max="14075" width="12.25" style="5" customWidth="1"/>
    <col min="14076" max="14076" width="17.625" style="5" customWidth="1"/>
    <col min="14077" max="14077" width="13.5" style="5" customWidth="1"/>
    <col min="14078" max="14078" width="10.375" style="5" customWidth="1"/>
    <col min="14079" max="14079" width="12.875" style="5" customWidth="1"/>
    <col min="14080" max="14080" width="10.375" style="5" customWidth="1"/>
    <col min="14081" max="14081" width="55.5" style="5" bestFit="1" customWidth="1"/>
    <col min="14082" max="14082" width="42.5" style="5" bestFit="1" customWidth="1"/>
    <col min="14083" max="14083" width="10.125" style="5" bestFit="1" customWidth="1"/>
    <col min="14084" max="14084" width="17.75" style="5" customWidth="1"/>
    <col min="14085" max="14085" width="15.125" style="5" customWidth="1"/>
    <col min="14086" max="14086" width="22.5" style="5" customWidth="1"/>
    <col min="14087" max="14286" width="9" style="5"/>
    <col min="14287" max="14287" width="10.75" style="5" customWidth="1"/>
    <col min="14288" max="14288" width="5.75" style="5" customWidth="1"/>
    <col min="14289" max="14289" width="10.625" style="5" bestFit="1" customWidth="1"/>
    <col min="14290" max="14290" width="13.75" style="5" bestFit="1" customWidth="1"/>
    <col min="14291" max="14291" width="13.75" style="5" customWidth="1"/>
    <col min="14292" max="14292" width="13.75" style="5" bestFit="1" customWidth="1"/>
    <col min="14293" max="14293" width="60.5" style="5" bestFit="1" customWidth="1"/>
    <col min="14294" max="14294" width="12.375" style="5" bestFit="1" customWidth="1"/>
    <col min="14295" max="14295" width="32.75" style="5" bestFit="1" customWidth="1"/>
    <col min="14296" max="14296" width="9.5" style="5" bestFit="1" customWidth="1"/>
    <col min="14297" max="14297" width="12.875" style="5" customWidth="1"/>
    <col min="14298" max="14298" width="12" style="5" customWidth="1"/>
    <col min="14299" max="14299" width="16" style="5" bestFit="1" customWidth="1"/>
    <col min="14300" max="14301" width="12.375" style="5" customWidth="1"/>
    <col min="14302" max="14302" width="16" style="5" bestFit="1" customWidth="1"/>
    <col min="14303" max="14303" width="11.125" style="5" bestFit="1" customWidth="1"/>
    <col min="14304" max="14326" width="9" style="5"/>
    <col min="14327" max="14327" width="10.75" style="5" customWidth="1"/>
    <col min="14328" max="14328" width="5.125" style="5" bestFit="1" customWidth="1"/>
    <col min="14329" max="14329" width="11.125" style="5" customWidth="1"/>
    <col min="14330" max="14330" width="13.75" style="5" customWidth="1"/>
    <col min="14331" max="14331" width="12.25" style="5" customWidth="1"/>
    <col min="14332" max="14332" width="17.625" style="5" customWidth="1"/>
    <col min="14333" max="14333" width="13.5" style="5" customWidth="1"/>
    <col min="14334" max="14334" width="10.375" style="5" customWidth="1"/>
    <col min="14335" max="14335" width="12.875" style="5" customWidth="1"/>
    <col min="14336" max="14336" width="10.375" style="5" customWidth="1"/>
    <col min="14337" max="14337" width="55.5" style="5" bestFit="1" customWidth="1"/>
    <col min="14338" max="14338" width="42.5" style="5" bestFit="1" customWidth="1"/>
    <col min="14339" max="14339" width="10.125" style="5" bestFit="1" customWidth="1"/>
    <col min="14340" max="14340" width="17.75" style="5" customWidth="1"/>
    <col min="14341" max="14341" width="15.125" style="5" customWidth="1"/>
    <col min="14342" max="14342" width="22.5" style="5" customWidth="1"/>
    <col min="14343" max="14542" width="9" style="5"/>
    <col min="14543" max="14543" width="10.75" style="5" customWidth="1"/>
    <col min="14544" max="14544" width="5.75" style="5" customWidth="1"/>
    <col min="14545" max="14545" width="10.625" style="5" bestFit="1" customWidth="1"/>
    <col min="14546" max="14546" width="13.75" style="5" bestFit="1" customWidth="1"/>
    <col min="14547" max="14547" width="13.75" style="5" customWidth="1"/>
    <col min="14548" max="14548" width="13.75" style="5" bestFit="1" customWidth="1"/>
    <col min="14549" max="14549" width="60.5" style="5" bestFit="1" customWidth="1"/>
    <col min="14550" max="14550" width="12.375" style="5" bestFit="1" customWidth="1"/>
    <col min="14551" max="14551" width="32.75" style="5" bestFit="1" customWidth="1"/>
    <col min="14552" max="14552" width="9.5" style="5" bestFit="1" customWidth="1"/>
    <col min="14553" max="14553" width="12.875" style="5" customWidth="1"/>
    <col min="14554" max="14554" width="12" style="5" customWidth="1"/>
    <col min="14555" max="14555" width="16" style="5" bestFit="1" customWidth="1"/>
    <col min="14556" max="14557" width="12.375" style="5" customWidth="1"/>
    <col min="14558" max="14558" width="16" style="5" bestFit="1" customWidth="1"/>
    <col min="14559" max="14559" width="11.125" style="5" bestFit="1" customWidth="1"/>
    <col min="14560" max="14582" width="9" style="5"/>
    <col min="14583" max="14583" width="10.75" style="5" customWidth="1"/>
    <col min="14584" max="14584" width="5.125" style="5" bestFit="1" customWidth="1"/>
    <col min="14585" max="14585" width="11.125" style="5" customWidth="1"/>
    <col min="14586" max="14586" width="13.75" style="5" customWidth="1"/>
    <col min="14587" max="14587" width="12.25" style="5" customWidth="1"/>
    <col min="14588" max="14588" width="17.625" style="5" customWidth="1"/>
    <col min="14589" max="14589" width="13.5" style="5" customWidth="1"/>
    <col min="14590" max="14590" width="10.375" style="5" customWidth="1"/>
    <col min="14591" max="14591" width="12.875" style="5" customWidth="1"/>
    <col min="14592" max="14592" width="10.375" style="5" customWidth="1"/>
    <col min="14593" max="14593" width="55.5" style="5" bestFit="1" customWidth="1"/>
    <col min="14594" max="14594" width="42.5" style="5" bestFit="1" customWidth="1"/>
    <col min="14595" max="14595" width="10.125" style="5" bestFit="1" customWidth="1"/>
    <col min="14596" max="14596" width="17.75" style="5" customWidth="1"/>
    <col min="14597" max="14597" width="15.125" style="5" customWidth="1"/>
    <col min="14598" max="14598" width="22.5" style="5" customWidth="1"/>
    <col min="14599" max="14798" width="9" style="5"/>
    <col min="14799" max="14799" width="10.75" style="5" customWidth="1"/>
    <col min="14800" max="14800" width="5.75" style="5" customWidth="1"/>
    <col min="14801" max="14801" width="10.625" style="5" bestFit="1" customWidth="1"/>
    <col min="14802" max="14802" width="13.75" style="5" bestFit="1" customWidth="1"/>
    <col min="14803" max="14803" width="13.75" style="5" customWidth="1"/>
    <col min="14804" max="14804" width="13.75" style="5" bestFit="1" customWidth="1"/>
    <col min="14805" max="14805" width="60.5" style="5" bestFit="1" customWidth="1"/>
    <col min="14806" max="14806" width="12.375" style="5" bestFit="1" customWidth="1"/>
    <col min="14807" max="14807" width="32.75" style="5" bestFit="1" customWidth="1"/>
    <col min="14808" max="14808" width="9.5" style="5" bestFit="1" customWidth="1"/>
    <col min="14809" max="14809" width="12.875" style="5" customWidth="1"/>
    <col min="14810" max="14810" width="12" style="5" customWidth="1"/>
    <col min="14811" max="14811" width="16" style="5" bestFit="1" customWidth="1"/>
    <col min="14812" max="14813" width="12.375" style="5" customWidth="1"/>
    <col min="14814" max="14814" width="16" style="5" bestFit="1" customWidth="1"/>
    <col min="14815" max="14815" width="11.125" style="5" bestFit="1" customWidth="1"/>
    <col min="14816" max="14838" width="9" style="5"/>
    <col min="14839" max="14839" width="10.75" style="5" customWidth="1"/>
    <col min="14840" max="14840" width="5.125" style="5" bestFit="1" customWidth="1"/>
    <col min="14841" max="14841" width="11.125" style="5" customWidth="1"/>
    <col min="14842" max="14842" width="13.75" style="5" customWidth="1"/>
    <col min="14843" max="14843" width="12.25" style="5" customWidth="1"/>
    <col min="14844" max="14844" width="17.625" style="5" customWidth="1"/>
    <col min="14845" max="14845" width="13.5" style="5" customWidth="1"/>
    <col min="14846" max="14846" width="10.375" style="5" customWidth="1"/>
    <col min="14847" max="14847" width="12.875" style="5" customWidth="1"/>
    <col min="14848" max="14848" width="10.375" style="5" customWidth="1"/>
    <col min="14849" max="14849" width="55.5" style="5" bestFit="1" customWidth="1"/>
    <col min="14850" max="14850" width="42.5" style="5" bestFit="1" customWidth="1"/>
    <col min="14851" max="14851" width="10.125" style="5" bestFit="1" customWidth="1"/>
    <col min="14852" max="14852" width="17.75" style="5" customWidth="1"/>
    <col min="14853" max="14853" width="15.125" style="5" customWidth="1"/>
    <col min="14854" max="14854" width="22.5" style="5" customWidth="1"/>
    <col min="14855" max="15054" width="9" style="5"/>
    <col min="15055" max="15055" width="10.75" style="5" customWidth="1"/>
    <col min="15056" max="15056" width="5.75" style="5" customWidth="1"/>
    <col min="15057" max="15057" width="10.625" style="5" bestFit="1" customWidth="1"/>
    <col min="15058" max="15058" width="13.75" style="5" bestFit="1" customWidth="1"/>
    <col min="15059" max="15059" width="13.75" style="5" customWidth="1"/>
    <col min="15060" max="15060" width="13.75" style="5" bestFit="1" customWidth="1"/>
    <col min="15061" max="15061" width="60.5" style="5" bestFit="1" customWidth="1"/>
    <col min="15062" max="15062" width="12.375" style="5" bestFit="1" customWidth="1"/>
    <col min="15063" max="15063" width="32.75" style="5" bestFit="1" customWidth="1"/>
    <col min="15064" max="15064" width="9.5" style="5" bestFit="1" customWidth="1"/>
    <col min="15065" max="15065" width="12.875" style="5" customWidth="1"/>
    <col min="15066" max="15066" width="12" style="5" customWidth="1"/>
    <col min="15067" max="15067" width="16" style="5" bestFit="1" customWidth="1"/>
    <col min="15068" max="15069" width="12.375" style="5" customWidth="1"/>
    <col min="15070" max="15070" width="16" style="5" bestFit="1" customWidth="1"/>
    <col min="15071" max="15071" width="11.125" style="5" bestFit="1" customWidth="1"/>
    <col min="15072" max="15094" width="9" style="5"/>
    <col min="15095" max="15095" width="10.75" style="5" customWidth="1"/>
    <col min="15096" max="15096" width="5.125" style="5" bestFit="1" customWidth="1"/>
    <col min="15097" max="15097" width="11.125" style="5" customWidth="1"/>
    <col min="15098" max="15098" width="13.75" style="5" customWidth="1"/>
    <col min="15099" max="15099" width="12.25" style="5" customWidth="1"/>
    <col min="15100" max="15100" width="17.625" style="5" customWidth="1"/>
    <col min="15101" max="15101" width="13.5" style="5" customWidth="1"/>
    <col min="15102" max="15102" width="10.375" style="5" customWidth="1"/>
    <col min="15103" max="15103" width="12.875" style="5" customWidth="1"/>
    <col min="15104" max="15104" width="10.375" style="5" customWidth="1"/>
    <col min="15105" max="15105" width="55.5" style="5" bestFit="1" customWidth="1"/>
    <col min="15106" max="15106" width="42.5" style="5" bestFit="1" customWidth="1"/>
    <col min="15107" max="15107" width="10.125" style="5" bestFit="1" customWidth="1"/>
    <col min="15108" max="15108" width="17.75" style="5" customWidth="1"/>
    <col min="15109" max="15109" width="15.125" style="5" customWidth="1"/>
    <col min="15110" max="15110" width="22.5" style="5" customWidth="1"/>
    <col min="15111" max="15310" width="9" style="5"/>
    <col min="15311" max="15311" width="10.75" style="5" customWidth="1"/>
    <col min="15312" max="15312" width="5.75" style="5" customWidth="1"/>
    <col min="15313" max="15313" width="10.625" style="5" bestFit="1" customWidth="1"/>
    <col min="15314" max="15314" width="13.75" style="5" bestFit="1" customWidth="1"/>
    <col min="15315" max="15315" width="13.75" style="5" customWidth="1"/>
    <col min="15316" max="15316" width="13.75" style="5" bestFit="1" customWidth="1"/>
    <col min="15317" max="15317" width="60.5" style="5" bestFit="1" customWidth="1"/>
    <col min="15318" max="15318" width="12.375" style="5" bestFit="1" customWidth="1"/>
    <col min="15319" max="15319" width="32.75" style="5" bestFit="1" customWidth="1"/>
    <col min="15320" max="15320" width="9.5" style="5" bestFit="1" customWidth="1"/>
    <col min="15321" max="15321" width="12.875" style="5" customWidth="1"/>
    <col min="15322" max="15322" width="12" style="5" customWidth="1"/>
    <col min="15323" max="15323" width="16" style="5" bestFit="1" customWidth="1"/>
    <col min="15324" max="15325" width="12.375" style="5" customWidth="1"/>
    <col min="15326" max="15326" width="16" style="5" bestFit="1" customWidth="1"/>
    <col min="15327" max="15327" width="11.125" style="5" bestFit="1" customWidth="1"/>
    <col min="15328" max="15350" width="9" style="5"/>
    <col min="15351" max="15351" width="10.75" style="5" customWidth="1"/>
    <col min="15352" max="15352" width="5.125" style="5" bestFit="1" customWidth="1"/>
    <col min="15353" max="15353" width="11.125" style="5" customWidth="1"/>
    <col min="15354" max="15354" width="13.75" style="5" customWidth="1"/>
    <col min="15355" max="15355" width="12.25" style="5" customWidth="1"/>
    <col min="15356" max="15356" width="17.625" style="5" customWidth="1"/>
    <col min="15357" max="15357" width="13.5" style="5" customWidth="1"/>
    <col min="15358" max="15358" width="10.375" style="5" customWidth="1"/>
    <col min="15359" max="15359" width="12.875" style="5" customWidth="1"/>
    <col min="15360" max="15360" width="10.375" style="5" customWidth="1"/>
    <col min="15361" max="15361" width="55.5" style="5" bestFit="1" customWidth="1"/>
    <col min="15362" max="15362" width="42.5" style="5" bestFit="1" customWidth="1"/>
    <col min="15363" max="15363" width="10.125" style="5" bestFit="1" customWidth="1"/>
    <col min="15364" max="15364" width="17.75" style="5" customWidth="1"/>
    <col min="15365" max="15365" width="15.125" style="5" customWidth="1"/>
    <col min="15366" max="15366" width="22.5" style="5" customWidth="1"/>
    <col min="15367" max="15566" width="9" style="5"/>
    <col min="15567" max="15567" width="10.75" style="5" customWidth="1"/>
    <col min="15568" max="15568" width="5.75" style="5" customWidth="1"/>
    <col min="15569" max="15569" width="10.625" style="5" bestFit="1" customWidth="1"/>
    <col min="15570" max="15570" width="13.75" style="5" bestFit="1" customWidth="1"/>
    <col min="15571" max="15571" width="13.75" style="5" customWidth="1"/>
    <col min="15572" max="15572" width="13.75" style="5" bestFit="1" customWidth="1"/>
    <col min="15573" max="15573" width="60.5" style="5" bestFit="1" customWidth="1"/>
    <col min="15574" max="15574" width="12.375" style="5" bestFit="1" customWidth="1"/>
    <col min="15575" max="15575" width="32.75" style="5" bestFit="1" customWidth="1"/>
    <col min="15576" max="15576" width="9.5" style="5" bestFit="1" customWidth="1"/>
    <col min="15577" max="15577" width="12.875" style="5" customWidth="1"/>
    <col min="15578" max="15578" width="12" style="5" customWidth="1"/>
    <col min="15579" max="15579" width="16" style="5" bestFit="1" customWidth="1"/>
    <col min="15580" max="15581" width="12.375" style="5" customWidth="1"/>
    <col min="15582" max="15582" width="16" style="5" bestFit="1" customWidth="1"/>
    <col min="15583" max="15583" width="11.125" style="5" bestFit="1" customWidth="1"/>
    <col min="15584" max="15606" width="9" style="5"/>
    <col min="15607" max="15607" width="10.75" style="5" customWidth="1"/>
    <col min="15608" max="15608" width="5.125" style="5" bestFit="1" customWidth="1"/>
    <col min="15609" max="15609" width="11.125" style="5" customWidth="1"/>
    <col min="15610" max="15610" width="13.75" style="5" customWidth="1"/>
    <col min="15611" max="15611" width="12.25" style="5" customWidth="1"/>
    <col min="15612" max="15612" width="17.625" style="5" customWidth="1"/>
    <col min="15613" max="15613" width="13.5" style="5" customWidth="1"/>
    <col min="15614" max="15614" width="10.375" style="5" customWidth="1"/>
    <col min="15615" max="15615" width="12.875" style="5" customWidth="1"/>
    <col min="15616" max="15616" width="10.375" style="5" customWidth="1"/>
    <col min="15617" max="15617" width="55.5" style="5" bestFit="1" customWidth="1"/>
    <col min="15618" max="15618" width="42.5" style="5" bestFit="1" customWidth="1"/>
    <col min="15619" max="15619" width="10.125" style="5" bestFit="1" customWidth="1"/>
    <col min="15620" max="15620" width="17.75" style="5" customWidth="1"/>
    <col min="15621" max="15621" width="15.125" style="5" customWidth="1"/>
    <col min="15622" max="15622" width="22.5" style="5" customWidth="1"/>
    <col min="15623" max="15822" width="9" style="5"/>
    <col min="15823" max="15823" width="10.75" style="5" customWidth="1"/>
    <col min="15824" max="15824" width="5.75" style="5" customWidth="1"/>
    <col min="15825" max="15825" width="10.625" style="5" bestFit="1" customWidth="1"/>
    <col min="15826" max="15826" width="13.75" style="5" bestFit="1" customWidth="1"/>
    <col min="15827" max="15827" width="13.75" style="5" customWidth="1"/>
    <col min="15828" max="15828" width="13.75" style="5" bestFit="1" customWidth="1"/>
    <col min="15829" max="15829" width="60.5" style="5" bestFit="1" customWidth="1"/>
    <col min="15830" max="15830" width="12.375" style="5" bestFit="1" customWidth="1"/>
    <col min="15831" max="15831" width="32.75" style="5" bestFit="1" customWidth="1"/>
    <col min="15832" max="15832" width="9.5" style="5" bestFit="1" customWidth="1"/>
    <col min="15833" max="15833" width="12.875" style="5" customWidth="1"/>
    <col min="15834" max="15834" width="12" style="5" customWidth="1"/>
    <col min="15835" max="15835" width="16" style="5" bestFit="1" customWidth="1"/>
    <col min="15836" max="15837" width="12.375" style="5" customWidth="1"/>
    <col min="15838" max="15838" width="16" style="5" bestFit="1" customWidth="1"/>
    <col min="15839" max="15839" width="11.125" style="5" bestFit="1" customWidth="1"/>
    <col min="15840" max="15862" width="9" style="5"/>
    <col min="15863" max="15863" width="10.75" style="5" customWidth="1"/>
    <col min="15864" max="15864" width="5.125" style="5" bestFit="1" customWidth="1"/>
    <col min="15865" max="15865" width="11.125" style="5" customWidth="1"/>
    <col min="15866" max="15866" width="13.75" style="5" customWidth="1"/>
    <col min="15867" max="15867" width="12.25" style="5" customWidth="1"/>
    <col min="15868" max="15868" width="17.625" style="5" customWidth="1"/>
    <col min="15869" max="15869" width="13.5" style="5" customWidth="1"/>
    <col min="15870" max="15870" width="10.375" style="5" customWidth="1"/>
    <col min="15871" max="15871" width="12.875" style="5" customWidth="1"/>
    <col min="15872" max="15872" width="10.375" style="5" customWidth="1"/>
    <col min="15873" max="15873" width="55.5" style="5" bestFit="1" customWidth="1"/>
    <col min="15874" max="15874" width="42.5" style="5" bestFit="1" customWidth="1"/>
    <col min="15875" max="15875" width="10.125" style="5" bestFit="1" customWidth="1"/>
    <col min="15876" max="15876" width="17.75" style="5" customWidth="1"/>
    <col min="15877" max="15877" width="15.125" style="5" customWidth="1"/>
    <col min="15878" max="15878" width="22.5" style="5" customWidth="1"/>
    <col min="15879" max="16078" width="9" style="5"/>
    <col min="16079" max="16079" width="10.75" style="5" customWidth="1"/>
    <col min="16080" max="16080" width="5.75" style="5" customWidth="1"/>
    <col min="16081" max="16081" width="10.625" style="5" bestFit="1" customWidth="1"/>
    <col min="16082" max="16082" width="13.75" style="5" bestFit="1" customWidth="1"/>
    <col min="16083" max="16083" width="13.75" style="5" customWidth="1"/>
    <col min="16084" max="16084" width="13.75" style="5" bestFit="1" customWidth="1"/>
    <col min="16085" max="16085" width="60.5" style="5" bestFit="1" customWidth="1"/>
    <col min="16086" max="16086" width="12.375" style="5" bestFit="1" customWidth="1"/>
    <col min="16087" max="16087" width="32.75" style="5" bestFit="1" customWidth="1"/>
    <col min="16088" max="16088" width="9.5" style="5" bestFit="1" customWidth="1"/>
    <col min="16089" max="16089" width="12.875" style="5" customWidth="1"/>
    <col min="16090" max="16090" width="12" style="5" customWidth="1"/>
    <col min="16091" max="16091" width="16" style="5" bestFit="1" customWidth="1"/>
    <col min="16092" max="16093" width="12.375" style="5" customWidth="1"/>
    <col min="16094" max="16094" width="16" style="5" bestFit="1" customWidth="1"/>
    <col min="16095" max="16095" width="11.125" style="5" bestFit="1" customWidth="1"/>
    <col min="16096" max="16118" width="9" style="5"/>
    <col min="16119" max="16119" width="10.75" style="5" customWidth="1"/>
    <col min="16120" max="16120" width="5.125" style="5" bestFit="1" customWidth="1"/>
    <col min="16121" max="16121" width="11.125" style="5" customWidth="1"/>
    <col min="16122" max="16122" width="13.75" style="5" customWidth="1"/>
    <col min="16123" max="16123" width="12.25" style="5" customWidth="1"/>
    <col min="16124" max="16124" width="17.625" style="5" customWidth="1"/>
    <col min="16125" max="16125" width="13.5" style="5" customWidth="1"/>
    <col min="16126" max="16126" width="10.375" style="5" customWidth="1"/>
    <col min="16127" max="16127" width="12.875" style="5" customWidth="1"/>
    <col min="16128" max="16128" width="10.375" style="5" customWidth="1"/>
    <col min="16129" max="16129" width="55.5" style="5" bestFit="1" customWidth="1"/>
    <col min="16130" max="16130" width="42.5" style="5" bestFit="1" customWidth="1"/>
    <col min="16131" max="16131" width="10.125" style="5" bestFit="1" customWidth="1"/>
    <col min="16132" max="16132" width="17.75" style="5" customWidth="1"/>
    <col min="16133" max="16133" width="15.125" style="5" customWidth="1"/>
    <col min="16134" max="16134" width="22.5" style="5" customWidth="1"/>
    <col min="16135" max="16334" width="9" style="5"/>
    <col min="16335" max="16335" width="10.75" style="5" customWidth="1"/>
    <col min="16336" max="16336" width="5.75" style="5" customWidth="1"/>
    <col min="16337" max="16337" width="10.625" style="5" bestFit="1" customWidth="1"/>
    <col min="16338" max="16338" width="13.75" style="5" bestFit="1" customWidth="1"/>
    <col min="16339" max="16339" width="13.75" style="5" customWidth="1"/>
    <col min="16340" max="16340" width="13.75" style="5" bestFit="1" customWidth="1"/>
    <col min="16341" max="16341" width="60.5" style="5" bestFit="1" customWidth="1"/>
    <col min="16342" max="16342" width="12.375" style="5" bestFit="1" customWidth="1"/>
    <col min="16343" max="16343" width="32.75" style="5" bestFit="1" customWidth="1"/>
    <col min="16344" max="16344" width="9.5" style="5" bestFit="1" customWidth="1"/>
    <col min="16345" max="16345" width="12.875" style="5" customWidth="1"/>
    <col min="16346" max="16346" width="12" style="5" customWidth="1"/>
    <col min="16347" max="16347" width="16" style="5" bestFit="1" customWidth="1"/>
    <col min="16348" max="16349" width="12.375" style="5" customWidth="1"/>
    <col min="16350" max="16350" width="16" style="5" bestFit="1" customWidth="1"/>
    <col min="16351" max="16351" width="11.125" style="5" bestFit="1" customWidth="1"/>
    <col min="16352" max="16384" width="9" style="5"/>
  </cols>
  <sheetData>
    <row r="1" spans="1:246" ht="28.5" customHeight="1" x14ac:dyDescent="0.3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</row>
    <row r="2" spans="1:246" ht="28.5" customHeight="1" x14ac:dyDescent="0.35">
      <c r="A2" s="208" t="s">
        <v>54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</row>
    <row r="3" spans="1:246" ht="28.5" customHeight="1" x14ac:dyDescent="0.35">
      <c r="A3" s="208" t="s">
        <v>2049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</row>
    <row r="4" spans="1:246" ht="28.5" customHeight="1" x14ac:dyDescent="0.35">
      <c r="A4" s="164"/>
      <c r="B4" s="39"/>
      <c r="C4" s="39"/>
      <c r="D4" s="39"/>
      <c r="E4" s="39"/>
      <c r="F4" s="165"/>
      <c r="G4" s="39"/>
      <c r="H4" s="162"/>
      <c r="I4" s="39"/>
      <c r="J4" s="39"/>
      <c r="K4" s="166"/>
      <c r="L4" s="39"/>
      <c r="M4" s="179"/>
      <c r="N4" s="3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</row>
    <row r="5" spans="1:246" ht="28.5" customHeight="1" x14ac:dyDescent="0.35">
      <c r="A5" s="172" t="s">
        <v>55</v>
      </c>
      <c r="B5" s="173" t="s">
        <v>332</v>
      </c>
      <c r="C5" s="173" t="s">
        <v>56</v>
      </c>
      <c r="D5" s="173" t="s">
        <v>75</v>
      </c>
      <c r="E5" s="173" t="s">
        <v>57</v>
      </c>
      <c r="F5" s="174" t="s">
        <v>58</v>
      </c>
      <c r="G5" s="173" t="s">
        <v>60</v>
      </c>
      <c r="H5" s="175" t="s">
        <v>61</v>
      </c>
      <c r="I5" s="173" t="s">
        <v>62</v>
      </c>
      <c r="J5" s="173" t="s">
        <v>59</v>
      </c>
      <c r="K5" s="173" t="s">
        <v>63</v>
      </c>
      <c r="L5" s="173" t="s">
        <v>64</v>
      </c>
      <c r="M5" s="180" t="s">
        <v>85</v>
      </c>
      <c r="N5" s="173" t="s">
        <v>2474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</row>
    <row r="6" spans="1:246" s="128" customFormat="1" ht="28.5" customHeight="1" x14ac:dyDescent="0.35">
      <c r="A6" s="29">
        <v>43479</v>
      </c>
      <c r="B6" s="6">
        <v>62</v>
      </c>
      <c r="C6" s="14" t="s">
        <v>893</v>
      </c>
      <c r="D6" s="6" t="s">
        <v>894</v>
      </c>
      <c r="E6" s="6" t="s">
        <v>895</v>
      </c>
      <c r="F6" s="7" t="s">
        <v>896</v>
      </c>
      <c r="G6" s="37">
        <v>400000</v>
      </c>
      <c r="H6" s="150">
        <v>241882</v>
      </c>
      <c r="I6" s="6" t="s">
        <v>195</v>
      </c>
      <c r="J6" s="10" t="s">
        <v>897</v>
      </c>
      <c r="K6" s="10" t="s">
        <v>898</v>
      </c>
      <c r="L6" s="6" t="s">
        <v>99</v>
      </c>
      <c r="M6" s="13">
        <v>20000</v>
      </c>
      <c r="N6" s="6"/>
      <c r="O6" s="5"/>
      <c r="P6" s="5"/>
      <c r="Q6" s="159"/>
    </row>
    <row r="7" spans="1:246" ht="28.5" customHeight="1" x14ac:dyDescent="0.35">
      <c r="A7" s="29">
        <v>44147</v>
      </c>
      <c r="B7" s="14">
        <v>64</v>
      </c>
      <c r="C7" s="14" t="s">
        <v>1457</v>
      </c>
      <c r="D7" s="6" t="s">
        <v>1458</v>
      </c>
      <c r="E7" s="6" t="s">
        <v>1352</v>
      </c>
      <c r="F7" s="7" t="s">
        <v>1459</v>
      </c>
      <c r="G7" s="32">
        <v>204370</v>
      </c>
      <c r="H7" s="44">
        <v>44469</v>
      </c>
      <c r="I7" s="6" t="s">
        <v>303</v>
      </c>
      <c r="J7" s="10" t="s">
        <v>1460</v>
      </c>
      <c r="K7" s="10" t="s">
        <v>983</v>
      </c>
      <c r="L7" s="29" t="s">
        <v>99</v>
      </c>
      <c r="M7" s="13">
        <v>10219</v>
      </c>
      <c r="N7" s="6"/>
    </row>
    <row r="8" spans="1:246" ht="28.5" customHeight="1" x14ac:dyDescent="0.35">
      <c r="A8" s="29">
        <v>44133</v>
      </c>
      <c r="B8" s="14">
        <v>64</v>
      </c>
      <c r="C8" s="29" t="s">
        <v>1567</v>
      </c>
      <c r="D8" s="29" t="s">
        <v>1568</v>
      </c>
      <c r="E8" s="29" t="s">
        <v>1340</v>
      </c>
      <c r="F8" s="49" t="s">
        <v>1569</v>
      </c>
      <c r="G8" s="24">
        <v>435490</v>
      </c>
      <c r="H8" s="163">
        <v>44469</v>
      </c>
      <c r="I8" s="29" t="s">
        <v>1306</v>
      </c>
      <c r="J8" s="49" t="s">
        <v>1570</v>
      </c>
      <c r="K8" s="49" t="s">
        <v>1307</v>
      </c>
      <c r="L8" s="29" t="s">
        <v>99</v>
      </c>
      <c r="M8" s="13">
        <v>21775</v>
      </c>
      <c r="N8" s="6"/>
    </row>
    <row r="9" spans="1:246" ht="28.5" customHeight="1" x14ac:dyDescent="0.35">
      <c r="A9" s="29">
        <v>44148</v>
      </c>
      <c r="B9" s="14">
        <v>64</v>
      </c>
      <c r="C9" s="29" t="s">
        <v>1462</v>
      </c>
      <c r="D9" s="29" t="s">
        <v>1463</v>
      </c>
      <c r="E9" s="29" t="s">
        <v>1355</v>
      </c>
      <c r="F9" s="49" t="s">
        <v>1464</v>
      </c>
      <c r="G9" s="24">
        <v>255944</v>
      </c>
      <c r="H9" s="163">
        <v>44178</v>
      </c>
      <c r="I9" s="29" t="s">
        <v>42</v>
      </c>
      <c r="J9" s="49" t="s">
        <v>1465</v>
      </c>
      <c r="K9" s="49" t="s">
        <v>135</v>
      </c>
      <c r="L9" s="29" t="s">
        <v>99</v>
      </c>
      <c r="M9" s="13">
        <v>12798</v>
      </c>
      <c r="N9" s="6"/>
    </row>
    <row r="10" spans="1:246" ht="28.5" customHeight="1" x14ac:dyDescent="0.35">
      <c r="A10" s="29">
        <v>44166</v>
      </c>
      <c r="B10" s="14">
        <v>64</v>
      </c>
      <c r="C10" s="29" t="s">
        <v>1583</v>
      </c>
      <c r="D10" s="29" t="s">
        <v>1584</v>
      </c>
      <c r="E10" s="29" t="s">
        <v>1371</v>
      </c>
      <c r="F10" s="49" t="s">
        <v>1585</v>
      </c>
      <c r="G10" s="24">
        <v>599500</v>
      </c>
      <c r="H10" s="163">
        <v>44469</v>
      </c>
      <c r="I10" s="29" t="s">
        <v>34</v>
      </c>
      <c r="J10" s="49" t="s">
        <v>1586</v>
      </c>
      <c r="K10" s="49" t="s">
        <v>107</v>
      </c>
      <c r="L10" s="29" t="s">
        <v>99</v>
      </c>
      <c r="M10" s="13">
        <v>29975</v>
      </c>
      <c r="N10" s="176"/>
    </row>
    <row r="11" spans="1:246" ht="28.5" customHeight="1" x14ac:dyDescent="0.35">
      <c r="A11" s="29">
        <v>44244</v>
      </c>
      <c r="B11" s="14">
        <v>64</v>
      </c>
      <c r="C11" s="29" t="s">
        <v>1739</v>
      </c>
      <c r="D11" s="29" t="s">
        <v>1740</v>
      </c>
      <c r="E11" s="29" t="s">
        <v>1641</v>
      </c>
      <c r="F11" s="49" t="s">
        <v>1741</v>
      </c>
      <c r="G11" s="24">
        <v>102400</v>
      </c>
      <c r="H11" s="163">
        <v>44264</v>
      </c>
      <c r="I11" s="29" t="s">
        <v>216</v>
      </c>
      <c r="J11" s="49" t="s">
        <v>1742</v>
      </c>
      <c r="K11" s="49" t="s">
        <v>963</v>
      </c>
      <c r="L11" s="29" t="s">
        <v>99</v>
      </c>
      <c r="M11" s="13">
        <v>5120</v>
      </c>
      <c r="N11" s="6"/>
    </row>
    <row r="12" spans="1:246" ht="28.5" customHeight="1" x14ac:dyDescent="0.35">
      <c r="A12" s="29">
        <v>44264</v>
      </c>
      <c r="B12" s="14">
        <v>64</v>
      </c>
      <c r="C12" s="29" t="s">
        <v>1762</v>
      </c>
      <c r="D12" s="29" t="s">
        <v>1746</v>
      </c>
      <c r="E12" s="29" t="s">
        <v>1657</v>
      </c>
      <c r="F12" s="49" t="s">
        <v>1747</v>
      </c>
      <c r="G12" s="24">
        <v>437330.4</v>
      </c>
      <c r="H12" s="163">
        <v>44273</v>
      </c>
      <c r="I12" s="29" t="s">
        <v>1658</v>
      </c>
      <c r="J12" s="49" t="s">
        <v>1748</v>
      </c>
      <c r="K12" s="49" t="s">
        <v>1730</v>
      </c>
      <c r="L12" s="29" t="s">
        <v>99</v>
      </c>
      <c r="M12" s="13">
        <v>21867</v>
      </c>
      <c r="N12" s="6"/>
    </row>
    <row r="13" spans="1:246" ht="28.5" customHeight="1" x14ac:dyDescent="0.35">
      <c r="A13" s="29">
        <v>44272</v>
      </c>
      <c r="B13" s="14">
        <v>64</v>
      </c>
      <c r="C13" s="29" t="s">
        <v>1751</v>
      </c>
      <c r="D13" s="29" t="s">
        <v>1752</v>
      </c>
      <c r="E13" s="29" t="s">
        <v>1677</v>
      </c>
      <c r="F13" s="49" t="s">
        <v>1753</v>
      </c>
      <c r="G13" s="24">
        <v>488440</v>
      </c>
      <c r="H13" s="163">
        <v>44302</v>
      </c>
      <c r="I13" s="29" t="s">
        <v>1678</v>
      </c>
      <c r="J13" s="49" t="s">
        <v>1760</v>
      </c>
      <c r="K13" s="49" t="s">
        <v>1732</v>
      </c>
      <c r="L13" s="29" t="s">
        <v>99</v>
      </c>
      <c r="M13" s="13">
        <v>24422</v>
      </c>
      <c r="N13" s="6"/>
    </row>
    <row r="14" spans="1:246" ht="28.5" customHeight="1" x14ac:dyDescent="0.35">
      <c r="A14" s="29">
        <v>44293</v>
      </c>
      <c r="B14" s="14">
        <v>64</v>
      </c>
      <c r="C14" s="29" t="s">
        <v>1755</v>
      </c>
      <c r="D14" s="29" t="s">
        <v>1756</v>
      </c>
      <c r="E14" s="29" t="s">
        <v>1701</v>
      </c>
      <c r="F14" s="49" t="s">
        <v>1763</v>
      </c>
      <c r="G14" s="24">
        <v>471870</v>
      </c>
      <c r="H14" s="163">
        <v>44336</v>
      </c>
      <c r="I14" s="29" t="s">
        <v>1702</v>
      </c>
      <c r="J14" s="49" t="s">
        <v>1761</v>
      </c>
      <c r="K14" s="49" t="s">
        <v>1733</v>
      </c>
      <c r="L14" s="29" t="s">
        <v>99</v>
      </c>
      <c r="M14" s="13">
        <v>23594</v>
      </c>
      <c r="N14" s="6"/>
    </row>
    <row r="15" spans="1:246" ht="28.5" customHeight="1" x14ac:dyDescent="0.35">
      <c r="A15" s="29">
        <v>44467</v>
      </c>
      <c r="B15" s="14">
        <v>64</v>
      </c>
      <c r="C15" s="14" t="s">
        <v>1876</v>
      </c>
      <c r="D15" s="6" t="s">
        <v>1877</v>
      </c>
      <c r="E15" s="6" t="s">
        <v>1862</v>
      </c>
      <c r="F15" s="7" t="s">
        <v>1878</v>
      </c>
      <c r="G15" s="37">
        <v>1134550.2</v>
      </c>
      <c r="H15" s="44">
        <v>44557</v>
      </c>
      <c r="I15" s="6" t="s">
        <v>1863</v>
      </c>
      <c r="J15" s="10" t="s">
        <v>1879</v>
      </c>
      <c r="K15" s="10" t="s">
        <v>1880</v>
      </c>
      <c r="L15" s="6" t="s">
        <v>99</v>
      </c>
      <c r="M15" s="13">
        <v>56728</v>
      </c>
      <c r="N15" s="6"/>
    </row>
    <row r="16" spans="1:246" ht="28.5" customHeight="1" x14ac:dyDescent="0.35">
      <c r="A16" s="29">
        <v>44567</v>
      </c>
      <c r="B16" s="14">
        <v>65</v>
      </c>
      <c r="C16" s="14" t="s">
        <v>1981</v>
      </c>
      <c r="D16" s="6" t="s">
        <v>1982</v>
      </c>
      <c r="E16" s="6" t="s">
        <v>1899</v>
      </c>
      <c r="F16" s="7" t="s">
        <v>1974</v>
      </c>
      <c r="G16" s="37">
        <v>458000</v>
      </c>
      <c r="H16" s="44">
        <v>44597</v>
      </c>
      <c r="I16" s="6" t="s">
        <v>1900</v>
      </c>
      <c r="J16" s="10" t="s">
        <v>1928</v>
      </c>
      <c r="K16" s="10" t="s">
        <v>2041</v>
      </c>
      <c r="L16" s="6" t="s">
        <v>99</v>
      </c>
      <c r="M16" s="13">
        <v>22900</v>
      </c>
      <c r="N16" s="6"/>
    </row>
    <row r="17" spans="1:246" ht="28.5" customHeight="1" x14ac:dyDescent="0.35">
      <c r="A17" s="29">
        <v>44600</v>
      </c>
      <c r="B17" s="14">
        <v>65</v>
      </c>
      <c r="C17" s="14" t="s">
        <v>1958</v>
      </c>
      <c r="D17" s="6" t="s">
        <v>1959</v>
      </c>
      <c r="E17" s="6" t="s">
        <v>1903</v>
      </c>
      <c r="F17" s="7" t="s">
        <v>1960</v>
      </c>
      <c r="G17" s="37">
        <v>3349500</v>
      </c>
      <c r="H17" s="44">
        <v>45565</v>
      </c>
      <c r="I17" s="6" t="s">
        <v>1904</v>
      </c>
      <c r="J17" s="10" t="s">
        <v>1930</v>
      </c>
      <c r="K17" s="10" t="s">
        <v>1961</v>
      </c>
      <c r="L17" s="6" t="s">
        <v>99</v>
      </c>
      <c r="M17" s="13">
        <v>167475</v>
      </c>
      <c r="N17" s="6"/>
    </row>
    <row r="18" spans="1:246" ht="28.5" customHeight="1" x14ac:dyDescent="0.35">
      <c r="A18" s="29">
        <v>44701</v>
      </c>
      <c r="B18" s="14">
        <v>65</v>
      </c>
      <c r="C18" s="14" t="s">
        <v>1993</v>
      </c>
      <c r="D18" s="6" t="s">
        <v>1994</v>
      </c>
      <c r="E18" s="6" t="s">
        <v>1910</v>
      </c>
      <c r="F18" s="7" t="s">
        <v>1995</v>
      </c>
      <c r="G18" s="37">
        <v>3698990</v>
      </c>
      <c r="H18" s="44">
        <v>44821</v>
      </c>
      <c r="I18" s="6" t="s">
        <v>1911</v>
      </c>
      <c r="J18" s="10" t="s">
        <v>1933</v>
      </c>
      <c r="K18" s="10" t="s">
        <v>1996</v>
      </c>
      <c r="L18" s="6" t="s">
        <v>99</v>
      </c>
      <c r="M18" s="13">
        <v>184950</v>
      </c>
      <c r="N18" s="6"/>
    </row>
    <row r="19" spans="1:246" ht="28.5" customHeight="1" x14ac:dyDescent="0.35">
      <c r="A19" s="29">
        <v>44735</v>
      </c>
      <c r="B19" s="14">
        <v>65</v>
      </c>
      <c r="C19" s="14" t="s">
        <v>1999</v>
      </c>
      <c r="D19" s="6" t="s">
        <v>2000</v>
      </c>
      <c r="E19" s="6" t="s">
        <v>1912</v>
      </c>
      <c r="F19" s="7" t="s">
        <v>2001</v>
      </c>
      <c r="G19" s="37">
        <v>24000</v>
      </c>
      <c r="H19" s="44">
        <v>45048</v>
      </c>
      <c r="I19" s="6" t="s">
        <v>1913</v>
      </c>
      <c r="J19" s="10" t="s">
        <v>1934</v>
      </c>
      <c r="K19" s="10" t="s">
        <v>2002</v>
      </c>
      <c r="L19" s="6" t="s">
        <v>99</v>
      </c>
      <c r="M19" s="13">
        <v>24000</v>
      </c>
      <c r="N19" s="6"/>
    </row>
    <row r="20" spans="1:246" s="158" customFormat="1" ht="28.5" customHeight="1" x14ac:dyDescent="0.35">
      <c r="A20" s="29">
        <v>44735</v>
      </c>
      <c r="B20" s="14">
        <v>65</v>
      </c>
      <c r="C20" s="14" t="s">
        <v>2003</v>
      </c>
      <c r="D20" s="6" t="s">
        <v>2004</v>
      </c>
      <c r="E20" s="6" t="s">
        <v>1914</v>
      </c>
      <c r="F20" s="7" t="s">
        <v>2005</v>
      </c>
      <c r="G20" s="37">
        <v>6295000</v>
      </c>
      <c r="H20" s="44">
        <v>44885</v>
      </c>
      <c r="I20" s="6" t="s">
        <v>1915</v>
      </c>
      <c r="J20" s="10" t="s">
        <v>1935</v>
      </c>
      <c r="K20" s="10" t="s">
        <v>1998</v>
      </c>
      <c r="L20" s="6" t="s">
        <v>99</v>
      </c>
      <c r="M20" s="13">
        <v>314750</v>
      </c>
      <c r="N20" s="6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</row>
    <row r="21" spans="1:246" ht="28.5" customHeight="1" x14ac:dyDescent="0.35">
      <c r="A21" s="29">
        <v>44783</v>
      </c>
      <c r="B21" s="14">
        <v>65</v>
      </c>
      <c r="C21" s="14" t="s">
        <v>2028</v>
      </c>
      <c r="D21" s="6" t="s">
        <v>2029</v>
      </c>
      <c r="E21" s="6" t="s">
        <v>1924</v>
      </c>
      <c r="F21" s="7" t="s">
        <v>1960</v>
      </c>
      <c r="G21" s="37">
        <v>9497855</v>
      </c>
      <c r="H21" s="44">
        <v>44903</v>
      </c>
      <c r="I21" s="6" t="s">
        <v>1318</v>
      </c>
      <c r="J21" s="10" t="s">
        <v>1941</v>
      </c>
      <c r="K21" s="10" t="s">
        <v>1319</v>
      </c>
      <c r="L21" s="6" t="s">
        <v>99</v>
      </c>
      <c r="M21" s="13">
        <v>474893</v>
      </c>
      <c r="N21" s="6"/>
    </row>
    <row r="22" spans="1:246" ht="28.5" customHeight="1" x14ac:dyDescent="0.35">
      <c r="A22" s="29">
        <v>44796</v>
      </c>
      <c r="B22" s="14">
        <v>65</v>
      </c>
      <c r="C22" s="14" t="s">
        <v>2032</v>
      </c>
      <c r="D22" s="6" t="s">
        <v>2033</v>
      </c>
      <c r="E22" s="6" t="s">
        <v>1926</v>
      </c>
      <c r="F22" s="7" t="s">
        <v>2034</v>
      </c>
      <c r="G22" s="37">
        <v>2230243</v>
      </c>
      <c r="H22" s="44">
        <v>44831</v>
      </c>
      <c r="I22" s="6" t="s">
        <v>1916</v>
      </c>
      <c r="J22" s="10" t="s">
        <v>1943</v>
      </c>
      <c r="K22" s="10" t="s">
        <v>2035</v>
      </c>
      <c r="L22" s="6" t="s">
        <v>99</v>
      </c>
      <c r="M22" s="13">
        <v>111513</v>
      </c>
      <c r="N22" s="6"/>
    </row>
    <row r="23" spans="1:246" s="10" customFormat="1" ht="28.5" customHeight="1" x14ac:dyDescent="0.35">
      <c r="A23" s="29">
        <v>44501</v>
      </c>
      <c r="B23" s="14">
        <v>65</v>
      </c>
      <c r="C23" s="14" t="s">
        <v>1955</v>
      </c>
      <c r="D23" s="6" t="s">
        <v>1956</v>
      </c>
      <c r="E23" s="6" t="s">
        <v>1891</v>
      </c>
      <c r="F23" s="7" t="s">
        <v>1957</v>
      </c>
      <c r="G23" s="37">
        <v>4262880</v>
      </c>
      <c r="H23" s="44">
        <v>44531</v>
      </c>
      <c r="I23" s="6" t="s">
        <v>1658</v>
      </c>
      <c r="J23" s="10" t="s">
        <v>1947</v>
      </c>
      <c r="K23" s="10" t="s">
        <v>1730</v>
      </c>
      <c r="L23" s="6" t="s">
        <v>99</v>
      </c>
      <c r="M23" s="13">
        <v>21315</v>
      </c>
      <c r="N23" s="6"/>
      <c r="O23" s="16"/>
    </row>
    <row r="24" spans="1:246" ht="28.5" customHeight="1" x14ac:dyDescent="0.35">
      <c r="A24" s="29">
        <v>44524</v>
      </c>
      <c r="B24" s="14">
        <v>65</v>
      </c>
      <c r="C24" s="14" t="s">
        <v>1972</v>
      </c>
      <c r="D24" s="6" t="s">
        <v>1973</v>
      </c>
      <c r="E24" s="6" t="s">
        <v>1894</v>
      </c>
      <c r="F24" s="7" t="s">
        <v>1974</v>
      </c>
      <c r="G24" s="37">
        <v>277900</v>
      </c>
      <c r="H24" s="44">
        <v>44554</v>
      </c>
      <c r="I24" s="6" t="s">
        <v>196</v>
      </c>
      <c r="J24" s="10" t="s">
        <v>1949</v>
      </c>
      <c r="K24" s="10" t="s">
        <v>874</v>
      </c>
      <c r="L24" s="6" t="s">
        <v>99</v>
      </c>
      <c r="M24" s="13">
        <v>13895</v>
      </c>
      <c r="N24" s="6"/>
    </row>
    <row r="25" spans="1:246" ht="28.5" customHeight="1" x14ac:dyDescent="0.35">
      <c r="A25" s="29">
        <v>44846</v>
      </c>
      <c r="B25" s="6">
        <v>66</v>
      </c>
      <c r="C25" s="6" t="s">
        <v>2198</v>
      </c>
      <c r="D25" s="6" t="s">
        <v>2199</v>
      </c>
      <c r="E25" s="6" t="s">
        <v>2112</v>
      </c>
      <c r="F25" s="7" t="s">
        <v>2200</v>
      </c>
      <c r="G25" s="24">
        <v>257236.56</v>
      </c>
      <c r="H25" s="44">
        <v>45199</v>
      </c>
      <c r="I25" s="6" t="s">
        <v>203</v>
      </c>
      <c r="J25" s="10" t="s">
        <v>2201</v>
      </c>
      <c r="K25" s="10" t="s">
        <v>867</v>
      </c>
      <c r="L25" s="6" t="s">
        <v>99</v>
      </c>
      <c r="M25" s="13">
        <v>12862</v>
      </c>
      <c r="N25" s="6"/>
    </row>
    <row r="26" spans="1:246" ht="28.5" customHeight="1" x14ac:dyDescent="0.35">
      <c r="A26" s="29">
        <v>44860</v>
      </c>
      <c r="B26" s="6">
        <v>66</v>
      </c>
      <c r="C26" s="6" t="s">
        <v>2349</v>
      </c>
      <c r="D26" s="6" t="s">
        <v>2350</v>
      </c>
      <c r="E26" s="6" t="s">
        <v>2120</v>
      </c>
      <c r="F26" s="7" t="s">
        <v>2351</v>
      </c>
      <c r="G26" s="24">
        <v>360000</v>
      </c>
      <c r="H26" s="44">
        <v>45199</v>
      </c>
      <c r="I26" s="6" t="s">
        <v>1304</v>
      </c>
      <c r="J26" s="10" t="s">
        <v>1170</v>
      </c>
      <c r="K26" s="10" t="s">
        <v>1305</v>
      </c>
      <c r="L26" s="6" t="s">
        <v>99</v>
      </c>
      <c r="M26" s="13">
        <v>18000</v>
      </c>
      <c r="N26" s="6"/>
    </row>
    <row r="27" spans="1:246" ht="28.5" customHeight="1" x14ac:dyDescent="0.35">
      <c r="A27" s="29">
        <v>44860</v>
      </c>
      <c r="B27" s="6">
        <v>66</v>
      </c>
      <c r="C27" s="6" t="s">
        <v>2352</v>
      </c>
      <c r="D27" s="6" t="s">
        <v>2353</v>
      </c>
      <c r="E27" s="6" t="s">
        <v>2121</v>
      </c>
      <c r="F27" s="7" t="s">
        <v>2354</v>
      </c>
      <c r="G27" s="24">
        <v>303805</v>
      </c>
      <c r="H27" s="44">
        <v>45199</v>
      </c>
      <c r="I27" s="6" t="s">
        <v>37</v>
      </c>
      <c r="J27" s="10" t="s">
        <v>2355</v>
      </c>
      <c r="K27" s="10" t="s">
        <v>1396</v>
      </c>
      <c r="L27" s="6" t="s">
        <v>99</v>
      </c>
      <c r="M27" s="13">
        <v>15191</v>
      </c>
      <c r="N27" s="6"/>
    </row>
    <row r="28" spans="1:246" ht="28.5" customHeight="1" x14ac:dyDescent="0.35">
      <c r="A28" s="29">
        <v>44867</v>
      </c>
      <c r="B28" s="6">
        <v>66</v>
      </c>
      <c r="C28" s="6" t="s">
        <v>2227</v>
      </c>
      <c r="D28" s="6" t="s">
        <v>2228</v>
      </c>
      <c r="E28" s="6" t="s">
        <v>2124</v>
      </c>
      <c r="F28" s="7" t="s">
        <v>2229</v>
      </c>
      <c r="G28" s="24">
        <v>470800</v>
      </c>
      <c r="H28" s="44">
        <v>45199</v>
      </c>
      <c r="I28" s="6" t="s">
        <v>1306</v>
      </c>
      <c r="J28" s="10" t="s">
        <v>2230</v>
      </c>
      <c r="K28" s="10" t="s">
        <v>1307</v>
      </c>
      <c r="L28" s="6" t="s">
        <v>99</v>
      </c>
      <c r="M28" s="13">
        <v>23540</v>
      </c>
      <c r="N28" s="6"/>
    </row>
    <row r="29" spans="1:246" ht="28.5" customHeight="1" x14ac:dyDescent="0.35">
      <c r="A29" s="29">
        <v>44867</v>
      </c>
      <c r="B29" s="6">
        <v>66</v>
      </c>
      <c r="C29" s="6" t="s">
        <v>2231</v>
      </c>
      <c r="D29" s="6" t="s">
        <v>2232</v>
      </c>
      <c r="E29" s="6" t="s">
        <v>2125</v>
      </c>
      <c r="F29" s="7" t="s">
        <v>2233</v>
      </c>
      <c r="G29" s="24">
        <v>181900</v>
      </c>
      <c r="H29" s="44">
        <v>45199</v>
      </c>
      <c r="I29" s="6" t="s">
        <v>2054</v>
      </c>
      <c r="J29" s="10" t="s">
        <v>2234</v>
      </c>
      <c r="K29" s="10" t="s">
        <v>2055</v>
      </c>
      <c r="L29" s="6" t="s">
        <v>99</v>
      </c>
      <c r="M29" s="13">
        <v>9095</v>
      </c>
      <c r="N29" s="6"/>
    </row>
    <row r="30" spans="1:246" ht="28.5" customHeight="1" x14ac:dyDescent="0.35">
      <c r="A30" s="29">
        <v>44867</v>
      </c>
      <c r="B30" s="6">
        <v>66</v>
      </c>
      <c r="C30" s="6" t="s">
        <v>2235</v>
      </c>
      <c r="D30" s="6" t="s">
        <v>2236</v>
      </c>
      <c r="E30" s="6" t="s">
        <v>2126</v>
      </c>
      <c r="F30" s="7" t="s">
        <v>2237</v>
      </c>
      <c r="G30" s="24">
        <v>472833</v>
      </c>
      <c r="H30" s="44">
        <v>45199</v>
      </c>
      <c r="I30" s="6" t="s">
        <v>1890</v>
      </c>
      <c r="J30" s="10" t="s">
        <v>1946</v>
      </c>
      <c r="K30" s="10" t="s">
        <v>1967</v>
      </c>
      <c r="L30" s="6" t="s">
        <v>99</v>
      </c>
      <c r="M30" s="13">
        <v>23642</v>
      </c>
      <c r="N30" s="6"/>
    </row>
    <row r="31" spans="1:246" ht="28.5" customHeight="1" x14ac:dyDescent="0.35">
      <c r="A31" s="29">
        <v>44867</v>
      </c>
      <c r="B31" s="6">
        <v>66</v>
      </c>
      <c r="C31" s="6" t="s">
        <v>2238</v>
      </c>
      <c r="D31" s="6" t="s">
        <v>2239</v>
      </c>
      <c r="E31" s="6" t="s">
        <v>2127</v>
      </c>
      <c r="F31" s="7" t="s">
        <v>2240</v>
      </c>
      <c r="G31" s="24">
        <v>374928</v>
      </c>
      <c r="H31" s="44">
        <v>45199</v>
      </c>
      <c r="I31" s="6" t="s">
        <v>1890</v>
      </c>
      <c r="J31" s="10" t="s">
        <v>2241</v>
      </c>
      <c r="K31" s="10" t="s">
        <v>1967</v>
      </c>
      <c r="L31" s="6" t="s">
        <v>99</v>
      </c>
      <c r="M31" s="13">
        <v>18747</v>
      </c>
      <c r="N31" s="6"/>
    </row>
    <row r="32" spans="1:246" ht="28.5" customHeight="1" x14ac:dyDescent="0.35">
      <c r="A32" s="29">
        <v>44868</v>
      </c>
      <c r="B32" s="6">
        <v>66</v>
      </c>
      <c r="C32" s="6" t="s">
        <v>2360</v>
      </c>
      <c r="D32" s="6" t="s">
        <v>2361</v>
      </c>
      <c r="E32" s="6" t="s">
        <v>2128</v>
      </c>
      <c r="F32" s="7" t="s">
        <v>2362</v>
      </c>
      <c r="G32" s="24">
        <v>477220</v>
      </c>
      <c r="H32" s="44">
        <v>45199</v>
      </c>
      <c r="I32" s="6" t="s">
        <v>1318</v>
      </c>
      <c r="J32" s="10" t="s">
        <v>2363</v>
      </c>
      <c r="K32" s="10" t="s">
        <v>1319</v>
      </c>
      <c r="L32" s="6" t="s">
        <v>99</v>
      </c>
      <c r="M32" s="13">
        <v>23861</v>
      </c>
      <c r="N32" s="6"/>
    </row>
    <row r="33" spans="1:14" ht="28.5" customHeight="1" x14ac:dyDescent="0.35">
      <c r="A33" s="29">
        <v>44868</v>
      </c>
      <c r="B33" s="6">
        <v>66</v>
      </c>
      <c r="C33" s="6" t="s">
        <v>2364</v>
      </c>
      <c r="D33" s="6" t="s">
        <v>2365</v>
      </c>
      <c r="E33" s="6" t="s">
        <v>2129</v>
      </c>
      <c r="F33" s="7" t="s">
        <v>2366</v>
      </c>
      <c r="G33" s="24">
        <v>499904</v>
      </c>
      <c r="H33" s="44">
        <v>45199</v>
      </c>
      <c r="I33" s="6" t="s">
        <v>1318</v>
      </c>
      <c r="J33" s="10" t="s">
        <v>1966</v>
      </c>
      <c r="K33" s="10" t="s">
        <v>1319</v>
      </c>
      <c r="L33" s="6" t="s">
        <v>99</v>
      </c>
      <c r="M33" s="13">
        <v>24996</v>
      </c>
      <c r="N33" s="6"/>
    </row>
    <row r="34" spans="1:14" ht="28.5" customHeight="1" x14ac:dyDescent="0.35">
      <c r="A34" s="29">
        <v>44868</v>
      </c>
      <c r="B34" s="6">
        <v>66</v>
      </c>
      <c r="C34" s="6" t="s">
        <v>2367</v>
      </c>
      <c r="D34" s="6" t="s">
        <v>2368</v>
      </c>
      <c r="E34" s="6" t="s">
        <v>2130</v>
      </c>
      <c r="F34" s="7" t="s">
        <v>2369</v>
      </c>
      <c r="G34" s="24">
        <v>594877.19999999995</v>
      </c>
      <c r="H34" s="44">
        <v>45199</v>
      </c>
      <c r="I34" s="6" t="s">
        <v>1318</v>
      </c>
      <c r="J34" s="10" t="s">
        <v>2370</v>
      </c>
      <c r="K34" s="10" t="s">
        <v>1319</v>
      </c>
      <c r="L34" s="6" t="s">
        <v>99</v>
      </c>
      <c r="M34" s="13">
        <v>29744</v>
      </c>
      <c r="N34" s="6"/>
    </row>
    <row r="35" spans="1:14" ht="28.5" customHeight="1" x14ac:dyDescent="0.35">
      <c r="A35" s="29">
        <v>44869</v>
      </c>
      <c r="B35" s="6">
        <v>66</v>
      </c>
      <c r="C35" s="6" t="s">
        <v>2371</v>
      </c>
      <c r="D35" s="6" t="s">
        <v>2372</v>
      </c>
      <c r="E35" s="6" t="s">
        <v>2131</v>
      </c>
      <c r="F35" s="7" t="s">
        <v>2373</v>
      </c>
      <c r="G35" s="24">
        <v>204370</v>
      </c>
      <c r="H35" s="44">
        <v>45199</v>
      </c>
      <c r="I35" s="6" t="s">
        <v>303</v>
      </c>
      <c r="J35" s="10" t="s">
        <v>2374</v>
      </c>
      <c r="K35" s="10" t="s">
        <v>983</v>
      </c>
      <c r="L35" s="6" t="s">
        <v>99</v>
      </c>
      <c r="M35" s="13">
        <v>10219</v>
      </c>
      <c r="N35" s="6"/>
    </row>
    <row r="36" spans="1:14" ht="28.5" customHeight="1" x14ac:dyDescent="0.35">
      <c r="A36" s="29">
        <v>44869</v>
      </c>
      <c r="B36" s="6">
        <v>66</v>
      </c>
      <c r="C36" s="6" t="s">
        <v>2375</v>
      </c>
      <c r="D36" s="6" t="s">
        <v>2376</v>
      </c>
      <c r="E36" s="6" t="s">
        <v>2132</v>
      </c>
      <c r="F36" s="7" t="s">
        <v>2377</v>
      </c>
      <c r="G36" s="24">
        <v>149800</v>
      </c>
      <c r="H36" s="44">
        <v>45199</v>
      </c>
      <c r="I36" s="6" t="s">
        <v>201</v>
      </c>
      <c r="J36" s="10" t="s">
        <v>2378</v>
      </c>
      <c r="K36" s="10" t="s">
        <v>855</v>
      </c>
      <c r="L36" s="6" t="s">
        <v>99</v>
      </c>
      <c r="M36" s="13">
        <v>7490</v>
      </c>
      <c r="N36" s="6"/>
    </row>
    <row r="37" spans="1:14" ht="28.5" customHeight="1" x14ac:dyDescent="0.35">
      <c r="A37" s="29">
        <v>44872</v>
      </c>
      <c r="B37" s="6">
        <v>66</v>
      </c>
      <c r="C37" s="6" t="s">
        <v>2379</v>
      </c>
      <c r="D37" s="6" t="s">
        <v>2380</v>
      </c>
      <c r="E37" s="6" t="s">
        <v>2133</v>
      </c>
      <c r="F37" s="7" t="s">
        <v>2381</v>
      </c>
      <c r="G37" s="24">
        <v>2866655.96</v>
      </c>
      <c r="H37" s="44">
        <v>45199</v>
      </c>
      <c r="I37" s="6" t="s">
        <v>1898</v>
      </c>
      <c r="J37" s="10" t="s">
        <v>2382</v>
      </c>
      <c r="K37" s="10" t="s">
        <v>1980</v>
      </c>
      <c r="L37" s="6" t="s">
        <v>99</v>
      </c>
      <c r="M37" s="13">
        <v>143333</v>
      </c>
      <c r="N37" s="6"/>
    </row>
    <row r="38" spans="1:14" ht="28.5" customHeight="1" x14ac:dyDescent="0.35">
      <c r="A38" s="29">
        <v>44873</v>
      </c>
      <c r="B38" s="6">
        <v>66</v>
      </c>
      <c r="C38" s="6" t="s">
        <v>2383</v>
      </c>
      <c r="D38" s="6" t="s">
        <v>2384</v>
      </c>
      <c r="E38" s="6" t="s">
        <v>2134</v>
      </c>
      <c r="F38" s="7" t="s">
        <v>2385</v>
      </c>
      <c r="G38" s="24">
        <v>300000</v>
      </c>
      <c r="H38" s="44">
        <v>45199</v>
      </c>
      <c r="I38" s="6" t="s">
        <v>200</v>
      </c>
      <c r="J38" s="10" t="s">
        <v>2386</v>
      </c>
      <c r="K38" s="10" t="s">
        <v>868</v>
      </c>
      <c r="L38" s="6" t="s">
        <v>99</v>
      </c>
      <c r="M38" s="13">
        <v>15000</v>
      </c>
      <c r="N38" s="6"/>
    </row>
    <row r="39" spans="1:14" ht="28.5" customHeight="1" x14ac:dyDescent="0.35">
      <c r="A39" s="29">
        <v>44875</v>
      </c>
      <c r="B39" s="6">
        <v>66</v>
      </c>
      <c r="C39" s="6" t="s">
        <v>2387</v>
      </c>
      <c r="D39" s="6" t="s">
        <v>2388</v>
      </c>
      <c r="E39" s="6" t="s">
        <v>2136</v>
      </c>
      <c r="F39" s="7" t="s">
        <v>2389</v>
      </c>
      <c r="G39" s="24">
        <v>599500</v>
      </c>
      <c r="H39" s="44">
        <v>45199</v>
      </c>
      <c r="I39" s="6" t="s">
        <v>34</v>
      </c>
      <c r="J39" s="10" t="s">
        <v>2390</v>
      </c>
      <c r="K39" s="10" t="s">
        <v>107</v>
      </c>
      <c r="L39" s="6" t="s">
        <v>99</v>
      </c>
      <c r="M39" s="13">
        <v>29975</v>
      </c>
      <c r="N39" s="6"/>
    </row>
    <row r="40" spans="1:14" ht="28.5" customHeight="1" x14ac:dyDescent="0.35">
      <c r="A40" s="29">
        <v>44875</v>
      </c>
      <c r="B40" s="6">
        <v>66</v>
      </c>
      <c r="C40" s="6" t="s">
        <v>2391</v>
      </c>
      <c r="D40" s="6" t="s">
        <v>2392</v>
      </c>
      <c r="E40" s="6" t="s">
        <v>2137</v>
      </c>
      <c r="F40" s="7" t="s">
        <v>2393</v>
      </c>
      <c r="G40" s="24">
        <v>172800</v>
      </c>
      <c r="H40" s="44">
        <v>45199</v>
      </c>
      <c r="I40" s="6" t="s">
        <v>1312</v>
      </c>
      <c r="J40" s="10" t="s">
        <v>2394</v>
      </c>
      <c r="K40" s="10" t="s">
        <v>1313</v>
      </c>
      <c r="L40" s="6" t="s">
        <v>99</v>
      </c>
      <c r="M40" s="13">
        <v>8640</v>
      </c>
      <c r="N40" s="6"/>
    </row>
    <row r="41" spans="1:14" ht="28.5" customHeight="1" x14ac:dyDescent="0.35">
      <c r="A41" s="29">
        <v>44880</v>
      </c>
      <c r="B41" s="6">
        <v>66</v>
      </c>
      <c r="C41" s="6" t="s">
        <v>2246</v>
      </c>
      <c r="D41" s="6" t="s">
        <v>2247</v>
      </c>
      <c r="E41" s="6" t="s">
        <v>2138</v>
      </c>
      <c r="F41" s="7" t="s">
        <v>2248</v>
      </c>
      <c r="G41" s="24">
        <v>500000</v>
      </c>
      <c r="H41" s="44">
        <v>44970</v>
      </c>
      <c r="I41" s="6" t="s">
        <v>1887</v>
      </c>
      <c r="J41" s="10" t="s">
        <v>2249</v>
      </c>
      <c r="K41" s="10" t="s">
        <v>1954</v>
      </c>
      <c r="L41" s="6" t="s">
        <v>99</v>
      </c>
      <c r="M41" s="13">
        <v>25000</v>
      </c>
      <c r="N41" s="6"/>
    </row>
    <row r="42" spans="1:14" ht="28.5" customHeight="1" x14ac:dyDescent="0.35">
      <c r="A42" s="29">
        <v>44880</v>
      </c>
      <c r="B42" s="6">
        <v>66</v>
      </c>
      <c r="C42" s="6" t="s">
        <v>2242</v>
      </c>
      <c r="D42" s="6" t="s">
        <v>2243</v>
      </c>
      <c r="E42" s="6" t="s">
        <v>2139</v>
      </c>
      <c r="F42" s="7" t="s">
        <v>2244</v>
      </c>
      <c r="G42" s="24">
        <v>227500</v>
      </c>
      <c r="H42" s="44">
        <v>44910</v>
      </c>
      <c r="I42" s="6" t="s">
        <v>2056</v>
      </c>
      <c r="J42" s="10" t="s">
        <v>2245</v>
      </c>
      <c r="K42" s="10" t="s">
        <v>2057</v>
      </c>
      <c r="L42" s="6" t="s">
        <v>99</v>
      </c>
      <c r="M42" s="13">
        <v>11375</v>
      </c>
      <c r="N42" s="6"/>
    </row>
    <row r="43" spans="1:14" ht="28.5" customHeight="1" x14ac:dyDescent="0.35">
      <c r="A43" s="29">
        <v>44893</v>
      </c>
      <c r="B43" s="6">
        <v>66</v>
      </c>
      <c r="C43" s="6" t="s">
        <v>2395</v>
      </c>
      <c r="D43" s="6" t="s">
        <v>2396</v>
      </c>
      <c r="E43" s="6" t="s">
        <v>2141</v>
      </c>
      <c r="F43" s="7" t="s">
        <v>2397</v>
      </c>
      <c r="G43" s="24">
        <v>49500000</v>
      </c>
      <c r="H43" s="44">
        <v>45028</v>
      </c>
      <c r="I43" s="6" t="s">
        <v>2060</v>
      </c>
      <c r="J43" s="10" t="s">
        <v>2398</v>
      </c>
      <c r="K43" s="10" t="s">
        <v>2061</v>
      </c>
      <c r="L43" s="6" t="s">
        <v>99</v>
      </c>
      <c r="M43" s="13">
        <v>2475000</v>
      </c>
      <c r="N43" s="6"/>
    </row>
    <row r="44" spans="1:14" ht="28.5" customHeight="1" x14ac:dyDescent="0.35">
      <c r="A44" s="29">
        <v>44897</v>
      </c>
      <c r="B44" s="6">
        <v>66</v>
      </c>
      <c r="C44" s="6" t="s">
        <v>2403</v>
      </c>
      <c r="D44" s="6" t="s">
        <v>2404</v>
      </c>
      <c r="E44" s="6" t="s">
        <v>2142</v>
      </c>
      <c r="F44" s="7" t="s">
        <v>2405</v>
      </c>
      <c r="G44" s="24">
        <v>274610</v>
      </c>
      <c r="H44" s="44">
        <v>44957</v>
      </c>
      <c r="I44" s="6" t="s">
        <v>196</v>
      </c>
      <c r="J44" s="10" t="s">
        <v>409</v>
      </c>
      <c r="K44" s="10" t="s">
        <v>874</v>
      </c>
      <c r="L44" s="6" t="s">
        <v>99</v>
      </c>
      <c r="M44" s="13">
        <v>13731</v>
      </c>
      <c r="N44" s="6"/>
    </row>
    <row r="45" spans="1:14" ht="28.5" customHeight="1" x14ac:dyDescent="0.35">
      <c r="A45" s="29">
        <v>44916</v>
      </c>
      <c r="B45" s="6">
        <v>66</v>
      </c>
      <c r="C45" s="6" t="s">
        <v>2253</v>
      </c>
      <c r="D45" s="6" t="s">
        <v>2254</v>
      </c>
      <c r="E45" s="6" t="s">
        <v>2143</v>
      </c>
      <c r="F45" s="7" t="s">
        <v>2255</v>
      </c>
      <c r="G45" s="24">
        <v>472017.66</v>
      </c>
      <c r="H45" s="44">
        <v>44582</v>
      </c>
      <c r="I45" s="6" t="s">
        <v>2066</v>
      </c>
      <c r="J45" s="10" t="s">
        <v>2256</v>
      </c>
      <c r="K45" s="10" t="s">
        <v>2067</v>
      </c>
      <c r="L45" s="6" t="s">
        <v>99</v>
      </c>
      <c r="M45" s="13">
        <v>23601</v>
      </c>
      <c r="N45" s="6"/>
    </row>
    <row r="46" spans="1:14" ht="28.5" customHeight="1" x14ac:dyDescent="0.35">
      <c r="A46" s="29">
        <v>44921</v>
      </c>
      <c r="B46" s="6">
        <v>66</v>
      </c>
      <c r="C46" s="6" t="s">
        <v>2257</v>
      </c>
      <c r="D46" s="6" t="s">
        <v>2258</v>
      </c>
      <c r="E46" s="6" t="s">
        <v>2145</v>
      </c>
      <c r="F46" s="7" t="s">
        <v>2259</v>
      </c>
      <c r="G46" s="24">
        <v>299600</v>
      </c>
      <c r="H46" s="44">
        <v>44951</v>
      </c>
      <c r="I46" s="6" t="s">
        <v>2068</v>
      </c>
      <c r="J46" s="10" t="s">
        <v>2260</v>
      </c>
      <c r="K46" s="10" t="s">
        <v>2069</v>
      </c>
      <c r="L46" s="6" t="s">
        <v>99</v>
      </c>
      <c r="M46" s="13">
        <v>14980</v>
      </c>
      <c r="N46" s="6"/>
    </row>
    <row r="47" spans="1:14" ht="28.5" customHeight="1" x14ac:dyDescent="0.35">
      <c r="A47" s="29">
        <v>44943</v>
      </c>
      <c r="B47" s="6">
        <v>66</v>
      </c>
      <c r="C47" s="6" t="s">
        <v>2406</v>
      </c>
      <c r="D47" s="6" t="s">
        <v>2407</v>
      </c>
      <c r="E47" s="6" t="s">
        <v>2147</v>
      </c>
      <c r="F47" s="7" t="s">
        <v>2408</v>
      </c>
      <c r="G47" s="24">
        <v>219992</v>
      </c>
      <c r="H47" s="44">
        <v>45033</v>
      </c>
      <c r="I47" s="6" t="s">
        <v>2066</v>
      </c>
      <c r="J47" s="10" t="s">
        <v>2409</v>
      </c>
      <c r="K47" s="10" t="s">
        <v>2067</v>
      </c>
      <c r="L47" s="6" t="s">
        <v>99</v>
      </c>
      <c r="M47" s="13">
        <v>11000</v>
      </c>
      <c r="N47" s="6"/>
    </row>
    <row r="48" spans="1:14" ht="28.5" customHeight="1" x14ac:dyDescent="0.35">
      <c r="A48" s="29">
        <v>44943</v>
      </c>
      <c r="B48" s="6">
        <v>66</v>
      </c>
      <c r="C48" s="6" t="s">
        <v>2410</v>
      </c>
      <c r="D48" s="6" t="s">
        <v>2411</v>
      </c>
      <c r="E48" s="6" t="s">
        <v>2148</v>
      </c>
      <c r="F48" s="7" t="s">
        <v>2412</v>
      </c>
      <c r="G48" s="24">
        <v>457853</v>
      </c>
      <c r="H48" s="44">
        <v>44988</v>
      </c>
      <c r="I48" s="6" t="s">
        <v>2066</v>
      </c>
      <c r="J48" s="10" t="s">
        <v>2256</v>
      </c>
      <c r="K48" s="10" t="s">
        <v>2067</v>
      </c>
      <c r="L48" s="6" t="s">
        <v>99</v>
      </c>
      <c r="M48" s="13">
        <v>22893</v>
      </c>
      <c r="N48" s="6"/>
    </row>
    <row r="49" spans="1:14" ht="28.5" customHeight="1" x14ac:dyDescent="0.35">
      <c r="A49" s="29">
        <v>44979</v>
      </c>
      <c r="B49" s="6">
        <v>66</v>
      </c>
      <c r="C49" s="6" t="s">
        <v>2413</v>
      </c>
      <c r="D49" s="6" t="s">
        <v>2414</v>
      </c>
      <c r="E49" s="6" t="s">
        <v>2153</v>
      </c>
      <c r="F49" s="7" t="s">
        <v>2415</v>
      </c>
      <c r="G49" s="24">
        <v>629256.30000000005</v>
      </c>
      <c r="H49" s="44">
        <v>45009</v>
      </c>
      <c r="I49" s="6" t="s">
        <v>2078</v>
      </c>
      <c r="J49" s="10" t="s">
        <v>2416</v>
      </c>
      <c r="K49" s="10" t="s">
        <v>2079</v>
      </c>
      <c r="L49" s="6" t="s">
        <v>99</v>
      </c>
      <c r="M49" s="13">
        <v>31463</v>
      </c>
      <c r="N49" s="6"/>
    </row>
    <row r="50" spans="1:14" ht="28.5" customHeight="1" x14ac:dyDescent="0.35">
      <c r="A50" s="29">
        <v>44984</v>
      </c>
      <c r="B50" s="6">
        <v>66</v>
      </c>
      <c r="C50" s="6" t="s">
        <v>2275</v>
      </c>
      <c r="D50" s="6" t="s">
        <v>2276</v>
      </c>
      <c r="E50" s="6" t="s">
        <v>2155</v>
      </c>
      <c r="F50" s="7" t="s">
        <v>2277</v>
      </c>
      <c r="G50" s="24">
        <v>4888800</v>
      </c>
      <c r="H50" s="44">
        <v>45104</v>
      </c>
      <c r="I50" s="6" t="s">
        <v>2082</v>
      </c>
      <c r="J50" s="10" t="s">
        <v>2278</v>
      </c>
      <c r="K50" s="10" t="s">
        <v>2083</v>
      </c>
      <c r="L50" s="6" t="s">
        <v>99</v>
      </c>
      <c r="M50" s="13">
        <v>244440</v>
      </c>
      <c r="N50" s="6"/>
    </row>
    <row r="51" spans="1:14" ht="28.5" customHeight="1" x14ac:dyDescent="0.35">
      <c r="A51" s="29">
        <v>44987</v>
      </c>
      <c r="B51" s="6">
        <v>66</v>
      </c>
      <c r="C51" s="6" t="s">
        <v>2283</v>
      </c>
      <c r="D51" s="6" t="s">
        <v>2284</v>
      </c>
      <c r="E51" s="6" t="s">
        <v>2157</v>
      </c>
      <c r="F51" s="7" t="s">
        <v>2285</v>
      </c>
      <c r="G51" s="24">
        <v>200040</v>
      </c>
      <c r="H51" s="44">
        <v>45017</v>
      </c>
      <c r="I51" s="6" t="s">
        <v>2084</v>
      </c>
      <c r="J51" s="10" t="s">
        <v>2286</v>
      </c>
      <c r="K51" s="10" t="s">
        <v>2085</v>
      </c>
      <c r="L51" s="6" t="s">
        <v>99</v>
      </c>
      <c r="M51" s="13">
        <v>10002</v>
      </c>
      <c r="N51" s="6"/>
    </row>
    <row r="52" spans="1:14" ht="28.5" customHeight="1" x14ac:dyDescent="0.35">
      <c r="A52" s="29">
        <v>45000</v>
      </c>
      <c r="B52" s="6">
        <v>66</v>
      </c>
      <c r="C52" s="6" t="s">
        <v>2287</v>
      </c>
      <c r="D52" s="6" t="s">
        <v>2288</v>
      </c>
      <c r="E52" s="6" t="s">
        <v>2158</v>
      </c>
      <c r="F52" s="7" t="s">
        <v>2289</v>
      </c>
      <c r="G52" s="24">
        <v>21390000</v>
      </c>
      <c r="H52" s="44">
        <v>45120</v>
      </c>
      <c r="I52" s="6" t="s">
        <v>1916</v>
      </c>
      <c r="J52" s="10" t="s">
        <v>2290</v>
      </c>
      <c r="K52" s="10" t="s">
        <v>2035</v>
      </c>
      <c r="L52" s="6" t="s">
        <v>99</v>
      </c>
      <c r="M52" s="13">
        <v>106950</v>
      </c>
      <c r="N52" s="6"/>
    </row>
    <row r="53" spans="1:14" ht="28.5" customHeight="1" x14ac:dyDescent="0.35">
      <c r="A53" s="29">
        <v>45012</v>
      </c>
      <c r="B53" s="6">
        <v>66</v>
      </c>
      <c r="C53" s="6" t="s">
        <v>2425</v>
      </c>
      <c r="D53" s="6" t="s">
        <v>2426</v>
      </c>
      <c r="E53" s="6" t="s">
        <v>2160</v>
      </c>
      <c r="F53" s="7" t="s">
        <v>2427</v>
      </c>
      <c r="G53" s="24">
        <v>4328000</v>
      </c>
      <c r="H53" s="44">
        <v>45178</v>
      </c>
      <c r="I53" s="6" t="s">
        <v>2086</v>
      </c>
      <c r="J53" s="10" t="s">
        <v>2428</v>
      </c>
      <c r="K53" s="10" t="s">
        <v>2087</v>
      </c>
      <c r="L53" s="6" t="s">
        <v>99</v>
      </c>
      <c r="M53" s="13">
        <v>216400</v>
      </c>
      <c r="N53" s="6"/>
    </row>
    <row r="54" spans="1:14" ht="28.5" customHeight="1" x14ac:dyDescent="0.35">
      <c r="A54" s="29">
        <v>45126</v>
      </c>
      <c r="B54" s="6">
        <v>66</v>
      </c>
      <c r="C54" s="6" t="s">
        <v>2305</v>
      </c>
      <c r="D54" s="6" t="s">
        <v>2306</v>
      </c>
      <c r="E54" s="6" t="s">
        <v>2171</v>
      </c>
      <c r="F54" s="7" t="s">
        <v>2307</v>
      </c>
      <c r="G54" s="24">
        <v>1150740</v>
      </c>
      <c r="H54" s="44">
        <v>45172</v>
      </c>
      <c r="I54" s="6" t="s">
        <v>2098</v>
      </c>
      <c r="J54" s="10" t="s">
        <v>2308</v>
      </c>
      <c r="K54" s="10" t="s">
        <v>2099</v>
      </c>
      <c r="L54" s="6" t="s">
        <v>99</v>
      </c>
      <c r="M54" s="13">
        <v>57537</v>
      </c>
      <c r="N54" s="6"/>
    </row>
    <row r="55" spans="1:14" ht="28.5" customHeight="1" x14ac:dyDescent="0.35">
      <c r="A55" s="29">
        <v>45146</v>
      </c>
      <c r="B55" s="6">
        <v>66</v>
      </c>
      <c r="C55" s="6" t="s">
        <v>2316</v>
      </c>
      <c r="D55" s="6" t="s">
        <v>2317</v>
      </c>
      <c r="E55" s="6" t="s">
        <v>2172</v>
      </c>
      <c r="F55" s="7" t="s">
        <v>2318</v>
      </c>
      <c r="G55" s="24">
        <v>494300</v>
      </c>
      <c r="H55" s="44">
        <v>45176</v>
      </c>
      <c r="I55" s="6" t="s">
        <v>1897</v>
      </c>
      <c r="J55" s="10" t="s">
        <v>2319</v>
      </c>
      <c r="K55" s="10" t="s">
        <v>1979</v>
      </c>
      <c r="L55" s="6" t="s">
        <v>99</v>
      </c>
      <c r="M55" s="13">
        <v>24715</v>
      </c>
      <c r="N55" s="6"/>
    </row>
    <row r="56" spans="1:14" ht="28.5" customHeight="1" x14ac:dyDescent="0.35">
      <c r="A56" s="29">
        <v>45148</v>
      </c>
      <c r="B56" s="6">
        <v>66</v>
      </c>
      <c r="C56" s="6" t="s">
        <v>2332</v>
      </c>
      <c r="D56" s="6" t="s">
        <v>2333</v>
      </c>
      <c r="E56" s="6" t="s">
        <v>2174</v>
      </c>
      <c r="F56" s="7" t="s">
        <v>2334</v>
      </c>
      <c r="G56" s="24">
        <v>2980000</v>
      </c>
      <c r="H56" s="44">
        <v>45238</v>
      </c>
      <c r="I56" s="6" t="s">
        <v>1905</v>
      </c>
      <c r="J56" s="10" t="s">
        <v>2335</v>
      </c>
      <c r="K56" s="10" t="s">
        <v>1962</v>
      </c>
      <c r="L56" s="6" t="s">
        <v>99</v>
      </c>
      <c r="M56" s="13">
        <v>149000</v>
      </c>
      <c r="N56" s="6"/>
    </row>
    <row r="57" spans="1:14" ht="28.5" customHeight="1" x14ac:dyDescent="0.35">
      <c r="A57" s="29">
        <v>45154</v>
      </c>
      <c r="B57" s="6">
        <v>66</v>
      </c>
      <c r="C57" s="6" t="s">
        <v>2320</v>
      </c>
      <c r="D57" s="6" t="s">
        <v>2321</v>
      </c>
      <c r="E57" s="6" t="s">
        <v>2175</v>
      </c>
      <c r="F57" s="7" t="s">
        <v>2322</v>
      </c>
      <c r="G57" s="24">
        <v>231192.76</v>
      </c>
      <c r="H57" s="44">
        <v>45153</v>
      </c>
      <c r="I57" s="6" t="s">
        <v>2066</v>
      </c>
      <c r="J57" s="10" t="s">
        <v>2323</v>
      </c>
      <c r="K57" s="10" t="s">
        <v>2067</v>
      </c>
      <c r="L57" s="6" t="s">
        <v>99</v>
      </c>
      <c r="M57" s="13">
        <v>11560</v>
      </c>
      <c r="N57" s="6"/>
    </row>
    <row r="58" spans="1:14" ht="28.5" customHeight="1" x14ac:dyDescent="0.35">
      <c r="A58" s="29">
        <v>45155</v>
      </c>
      <c r="B58" s="6">
        <v>66</v>
      </c>
      <c r="C58" s="6" t="s">
        <v>2324</v>
      </c>
      <c r="D58" s="6" t="s">
        <v>2325</v>
      </c>
      <c r="E58" s="6" t="s">
        <v>2177</v>
      </c>
      <c r="F58" s="7" t="s">
        <v>2326</v>
      </c>
      <c r="G58" s="24">
        <v>286000</v>
      </c>
      <c r="H58" s="44">
        <v>45185</v>
      </c>
      <c r="I58" s="6" t="s">
        <v>185</v>
      </c>
      <c r="J58" s="10" t="s">
        <v>2327</v>
      </c>
      <c r="K58" s="10" t="s">
        <v>899</v>
      </c>
      <c r="L58" s="6" t="s">
        <v>99</v>
      </c>
      <c r="M58" s="13">
        <v>14300</v>
      </c>
      <c r="N58" s="6"/>
    </row>
    <row r="59" spans="1:14" ht="28.5" customHeight="1" x14ac:dyDescent="0.35">
      <c r="A59" s="29">
        <v>45156</v>
      </c>
      <c r="B59" s="6">
        <v>66</v>
      </c>
      <c r="C59" s="6" t="s">
        <v>2328</v>
      </c>
      <c r="D59" s="6" t="s">
        <v>2329</v>
      </c>
      <c r="E59" s="6" t="s">
        <v>2178</v>
      </c>
      <c r="F59" s="7" t="s">
        <v>2330</v>
      </c>
      <c r="G59" s="24">
        <v>8495000</v>
      </c>
      <c r="H59" s="44">
        <v>45396</v>
      </c>
      <c r="I59" s="6" t="s">
        <v>2102</v>
      </c>
      <c r="J59" s="10" t="s">
        <v>2331</v>
      </c>
      <c r="K59" s="10" t="s">
        <v>2103</v>
      </c>
      <c r="L59" s="6" t="s">
        <v>99</v>
      </c>
      <c r="M59" s="13">
        <v>424750</v>
      </c>
      <c r="N59" s="6"/>
    </row>
    <row r="60" spans="1:14" ht="28.5" customHeight="1" x14ac:dyDescent="0.35">
      <c r="A60" s="29">
        <v>45190</v>
      </c>
      <c r="B60" s="6">
        <v>66</v>
      </c>
      <c r="C60" s="6" t="s">
        <v>2451</v>
      </c>
      <c r="D60" s="6" t="s">
        <v>2452</v>
      </c>
      <c r="E60" s="6" t="s">
        <v>2182</v>
      </c>
      <c r="F60" s="7" t="s">
        <v>2453</v>
      </c>
      <c r="G60" s="24">
        <v>141240</v>
      </c>
      <c r="H60" s="44">
        <v>45219</v>
      </c>
      <c r="I60" s="6" t="s">
        <v>42</v>
      </c>
      <c r="J60" s="10" t="s">
        <v>2454</v>
      </c>
      <c r="K60" s="10" t="s">
        <v>135</v>
      </c>
      <c r="L60" s="6" t="s">
        <v>99</v>
      </c>
      <c r="M60" s="13">
        <v>7062</v>
      </c>
      <c r="N60" s="6"/>
    </row>
    <row r="61" spans="1:14" ht="28.5" customHeight="1" x14ac:dyDescent="0.35">
      <c r="A61" s="29">
        <v>45197</v>
      </c>
      <c r="B61" s="6">
        <v>66</v>
      </c>
      <c r="C61" s="6" t="s">
        <v>2455</v>
      </c>
      <c r="D61" s="6" t="s">
        <v>2456</v>
      </c>
      <c r="E61" s="6" t="s">
        <v>2183</v>
      </c>
      <c r="F61" s="7" t="s">
        <v>2457</v>
      </c>
      <c r="G61" s="24">
        <v>499904</v>
      </c>
      <c r="H61" s="44">
        <v>45257</v>
      </c>
      <c r="I61" s="6" t="s">
        <v>1887</v>
      </c>
      <c r="J61" s="10" t="s">
        <v>2458</v>
      </c>
      <c r="K61" s="10" t="s">
        <v>1954</v>
      </c>
      <c r="L61" s="6" t="s">
        <v>99</v>
      </c>
      <c r="M61" s="13">
        <v>24996</v>
      </c>
      <c r="N61" s="6"/>
    </row>
    <row r="62" spans="1:14" ht="28.5" customHeight="1" x14ac:dyDescent="0.35">
      <c r="A62" s="200" t="s">
        <v>76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2"/>
      <c r="M62" s="177">
        <f>SUM(M6:M61)</f>
        <v>5897279</v>
      </c>
      <c r="N62" s="169"/>
    </row>
    <row r="63" spans="1:14" ht="28.5" customHeight="1" x14ac:dyDescent="0.35">
      <c r="A63" s="29">
        <v>44109</v>
      </c>
      <c r="B63" s="14">
        <v>64</v>
      </c>
      <c r="C63" s="14" t="s">
        <v>1427</v>
      </c>
      <c r="D63" s="6" t="s">
        <v>1428</v>
      </c>
      <c r="E63" s="6" t="s">
        <v>1324</v>
      </c>
      <c r="F63" s="7" t="s">
        <v>1429</v>
      </c>
      <c r="G63" s="32">
        <v>24000</v>
      </c>
      <c r="H63" s="44">
        <v>44469</v>
      </c>
      <c r="I63" s="6" t="s">
        <v>199</v>
      </c>
      <c r="J63" s="10" t="s">
        <v>1430</v>
      </c>
      <c r="K63" s="10" t="s">
        <v>673</v>
      </c>
      <c r="L63" s="6" t="s">
        <v>108</v>
      </c>
      <c r="M63" s="13">
        <v>6000</v>
      </c>
      <c r="N63" s="6"/>
    </row>
    <row r="64" spans="1:14" ht="28.5" customHeight="1" x14ac:dyDescent="0.35">
      <c r="A64" s="29">
        <v>44166</v>
      </c>
      <c r="B64" s="14">
        <v>64</v>
      </c>
      <c r="C64" s="14" t="s">
        <v>1578</v>
      </c>
      <c r="D64" s="6" t="s">
        <v>1579</v>
      </c>
      <c r="E64" s="6" t="s">
        <v>1370</v>
      </c>
      <c r="F64" s="7" t="s">
        <v>1580</v>
      </c>
      <c r="G64" s="32">
        <v>40000</v>
      </c>
      <c r="H64" s="44">
        <v>44469</v>
      </c>
      <c r="I64" s="6" t="s">
        <v>1316</v>
      </c>
      <c r="J64" s="10" t="s">
        <v>1581</v>
      </c>
      <c r="K64" s="10" t="s">
        <v>1317</v>
      </c>
      <c r="L64" s="6" t="s">
        <v>108</v>
      </c>
      <c r="M64" s="13">
        <v>12000</v>
      </c>
      <c r="N64" s="6"/>
    </row>
    <row r="65" spans="1:246" ht="28.5" customHeight="1" x14ac:dyDescent="0.35">
      <c r="A65" s="29">
        <v>44628</v>
      </c>
      <c r="B65" s="14">
        <v>65</v>
      </c>
      <c r="C65" s="14" t="s">
        <v>1989</v>
      </c>
      <c r="D65" s="6" t="s">
        <v>1990</v>
      </c>
      <c r="E65" s="6" t="s">
        <v>1908</v>
      </c>
      <c r="F65" s="7" t="s">
        <v>1991</v>
      </c>
      <c r="G65" s="32">
        <v>555537.47</v>
      </c>
      <c r="H65" s="44">
        <v>44688</v>
      </c>
      <c r="I65" s="6" t="s">
        <v>1909</v>
      </c>
      <c r="J65" s="10" t="s">
        <v>1932</v>
      </c>
      <c r="K65" s="10" t="s">
        <v>1992</v>
      </c>
      <c r="L65" s="6" t="s">
        <v>108</v>
      </c>
      <c r="M65" s="13">
        <v>27776.87</v>
      </c>
      <c r="N65" s="6"/>
    </row>
    <row r="66" spans="1:246" ht="28.5" customHeight="1" x14ac:dyDescent="0.35">
      <c r="A66" s="29">
        <v>44795</v>
      </c>
      <c r="B66" s="14">
        <v>65</v>
      </c>
      <c r="C66" s="14" t="s">
        <v>2030</v>
      </c>
      <c r="D66" s="6" t="s">
        <v>2031</v>
      </c>
      <c r="E66" s="6" t="s">
        <v>1925</v>
      </c>
      <c r="F66" s="7" t="s">
        <v>2021</v>
      </c>
      <c r="G66" s="32">
        <v>246100</v>
      </c>
      <c r="H66" s="44">
        <v>44825</v>
      </c>
      <c r="I66" s="6" t="s">
        <v>42</v>
      </c>
      <c r="J66" s="10" t="s">
        <v>1942</v>
      </c>
      <c r="K66" s="10" t="s">
        <v>135</v>
      </c>
      <c r="L66" s="6" t="s">
        <v>108</v>
      </c>
      <c r="M66" s="13">
        <v>12305</v>
      </c>
      <c r="N66" s="6"/>
    </row>
    <row r="67" spans="1:246" ht="28.5" customHeight="1" x14ac:dyDescent="0.35">
      <c r="A67" s="29">
        <v>44837</v>
      </c>
      <c r="B67" s="6">
        <v>66</v>
      </c>
      <c r="C67" s="6" t="s">
        <v>2185</v>
      </c>
      <c r="D67" s="6" t="s">
        <v>2186</v>
      </c>
      <c r="E67" s="6" t="s">
        <v>2108</v>
      </c>
      <c r="F67" s="7" t="s">
        <v>2187</v>
      </c>
      <c r="G67" s="24">
        <v>360000</v>
      </c>
      <c r="H67" s="44">
        <v>45199</v>
      </c>
      <c r="I67" s="6" t="s">
        <v>2050</v>
      </c>
      <c r="J67" s="10" t="s">
        <v>1170</v>
      </c>
      <c r="K67" s="10" t="s">
        <v>2051</v>
      </c>
      <c r="L67" s="6" t="s">
        <v>108</v>
      </c>
      <c r="M67" s="13">
        <v>18000</v>
      </c>
      <c r="N67" s="6"/>
    </row>
    <row r="68" spans="1:246" ht="28.5" customHeight="1" x14ac:dyDescent="0.35">
      <c r="A68" s="29">
        <v>44845</v>
      </c>
      <c r="B68" s="6">
        <v>66</v>
      </c>
      <c r="C68" s="6" t="s">
        <v>2195</v>
      </c>
      <c r="D68" s="6" t="s">
        <v>2196</v>
      </c>
      <c r="E68" s="6" t="s">
        <v>2111</v>
      </c>
      <c r="F68" s="7" t="s">
        <v>2197</v>
      </c>
      <c r="G68" s="24">
        <v>24000</v>
      </c>
      <c r="H68" s="44">
        <v>45199</v>
      </c>
      <c r="I68" s="6" t="s">
        <v>43</v>
      </c>
      <c r="J68" s="10" t="s">
        <v>2013</v>
      </c>
      <c r="K68" s="10" t="s">
        <v>666</v>
      </c>
      <c r="L68" s="6" t="s">
        <v>108</v>
      </c>
      <c r="M68" s="13">
        <v>6000</v>
      </c>
      <c r="N68" s="6"/>
    </row>
    <row r="69" spans="1:246" ht="28.5" customHeight="1" x14ac:dyDescent="0.35">
      <c r="A69" s="29">
        <v>44846</v>
      </c>
      <c r="B69" s="6">
        <v>66</v>
      </c>
      <c r="C69" s="6" t="s">
        <v>2202</v>
      </c>
      <c r="D69" s="6" t="s">
        <v>2203</v>
      </c>
      <c r="E69" s="6" t="s">
        <v>2113</v>
      </c>
      <c r="F69" s="7" t="s">
        <v>2204</v>
      </c>
      <c r="G69" s="24">
        <v>410000</v>
      </c>
      <c r="H69" s="44">
        <v>45199</v>
      </c>
      <c r="I69" s="6" t="s">
        <v>202</v>
      </c>
      <c r="J69" s="10" t="s">
        <v>1446</v>
      </c>
      <c r="K69" s="10" t="s">
        <v>676</v>
      </c>
      <c r="L69" s="6" t="s">
        <v>108</v>
      </c>
      <c r="M69" s="13">
        <v>20500</v>
      </c>
      <c r="N69" s="6"/>
    </row>
    <row r="70" spans="1:246" ht="28.5" customHeight="1" x14ac:dyDescent="0.35">
      <c r="A70" s="29">
        <v>45026</v>
      </c>
      <c r="B70" s="6">
        <v>66</v>
      </c>
      <c r="C70" s="6" t="s">
        <v>2429</v>
      </c>
      <c r="D70" s="6" t="s">
        <v>2430</v>
      </c>
      <c r="E70" s="6" t="s">
        <v>2162</v>
      </c>
      <c r="F70" s="7" t="s">
        <v>2431</v>
      </c>
      <c r="G70" s="24">
        <v>625000</v>
      </c>
      <c r="H70" s="44">
        <v>45086</v>
      </c>
      <c r="I70" s="6" t="s">
        <v>2088</v>
      </c>
      <c r="J70" s="10" t="s">
        <v>2432</v>
      </c>
      <c r="K70" s="10" t="s">
        <v>2089</v>
      </c>
      <c r="L70" s="6" t="s">
        <v>108</v>
      </c>
      <c r="M70" s="13">
        <v>31250</v>
      </c>
      <c r="N70" s="6"/>
    </row>
    <row r="71" spans="1:246" ht="28.5" customHeight="1" x14ac:dyDescent="0.35">
      <c r="A71" s="29">
        <v>45106</v>
      </c>
      <c r="B71" s="6">
        <v>66</v>
      </c>
      <c r="C71" s="6" t="s">
        <v>2465</v>
      </c>
      <c r="D71" s="6" t="s">
        <v>2466</v>
      </c>
      <c r="E71" s="6" t="s">
        <v>2166</v>
      </c>
      <c r="F71" s="7" t="s">
        <v>2467</v>
      </c>
      <c r="G71" s="24">
        <v>290000</v>
      </c>
      <c r="H71" s="44">
        <v>45196</v>
      </c>
      <c r="I71" s="6" t="s">
        <v>2096</v>
      </c>
      <c r="J71" s="10" t="s">
        <v>2468</v>
      </c>
      <c r="K71" s="10" t="s">
        <v>2097</v>
      </c>
      <c r="L71" s="6" t="s">
        <v>108</v>
      </c>
      <c r="M71" s="13">
        <v>14500</v>
      </c>
      <c r="N71" s="6"/>
    </row>
    <row r="72" spans="1:246" ht="28.5" customHeight="1" x14ac:dyDescent="0.35">
      <c r="A72" s="29">
        <v>45147</v>
      </c>
      <c r="B72" s="6">
        <v>66</v>
      </c>
      <c r="C72" s="6" t="s">
        <v>2444</v>
      </c>
      <c r="D72" s="6" t="s">
        <v>2445</v>
      </c>
      <c r="E72" s="6" t="s">
        <v>2173</v>
      </c>
      <c r="F72" s="7" t="s">
        <v>2446</v>
      </c>
      <c r="G72" s="24">
        <v>55000</v>
      </c>
      <c r="H72" s="44">
        <v>45169</v>
      </c>
      <c r="I72" s="6" t="s">
        <v>38</v>
      </c>
      <c r="J72" s="10" t="s">
        <v>2447</v>
      </c>
      <c r="K72" s="10" t="s">
        <v>106</v>
      </c>
      <c r="L72" s="6" t="s">
        <v>108</v>
      </c>
      <c r="M72" s="13">
        <v>2750</v>
      </c>
      <c r="N72" s="6"/>
    </row>
    <row r="73" spans="1:246" ht="28.5" customHeight="1" x14ac:dyDescent="0.35">
      <c r="A73" s="29">
        <v>45162</v>
      </c>
      <c r="B73" s="6">
        <v>66</v>
      </c>
      <c r="C73" s="6" t="s">
        <v>2336</v>
      </c>
      <c r="D73" s="6" t="s">
        <v>2337</v>
      </c>
      <c r="E73" s="6" t="s">
        <v>2179</v>
      </c>
      <c r="F73" s="7" t="s">
        <v>2338</v>
      </c>
      <c r="G73" s="24">
        <v>195703</v>
      </c>
      <c r="H73" s="44">
        <v>45222</v>
      </c>
      <c r="I73" s="6" t="s">
        <v>2104</v>
      </c>
      <c r="J73" s="10" t="s">
        <v>2339</v>
      </c>
      <c r="K73" s="10" t="s">
        <v>2105</v>
      </c>
      <c r="L73" s="6" t="s">
        <v>108</v>
      </c>
      <c r="M73" s="13">
        <v>9785.15</v>
      </c>
      <c r="N73" s="6"/>
    </row>
    <row r="74" spans="1:246" ht="28.5" customHeight="1" x14ac:dyDescent="0.35">
      <c r="A74" s="29">
        <v>45163</v>
      </c>
      <c r="B74" s="6">
        <v>66</v>
      </c>
      <c r="C74" s="6" t="s">
        <v>2340</v>
      </c>
      <c r="D74" s="6" t="s">
        <v>2341</v>
      </c>
      <c r="E74" s="6" t="s">
        <v>2180</v>
      </c>
      <c r="F74" s="7" t="s">
        <v>2342</v>
      </c>
      <c r="G74" s="24">
        <v>220955</v>
      </c>
      <c r="H74" s="44">
        <v>45223</v>
      </c>
      <c r="I74" s="6">
        <v>99</v>
      </c>
      <c r="J74" s="10" t="s">
        <v>2343</v>
      </c>
      <c r="K74" s="10" t="s">
        <v>2344</v>
      </c>
      <c r="L74" s="6" t="s">
        <v>108</v>
      </c>
      <c r="M74" s="13">
        <v>11047.75</v>
      </c>
      <c r="N74" s="6"/>
    </row>
    <row r="75" spans="1:246" s="169" customFormat="1" ht="28.5" customHeight="1" x14ac:dyDescent="0.35">
      <c r="A75" s="200" t="s">
        <v>76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2"/>
      <c r="M75" s="177">
        <f>SUM(M63:M74)</f>
        <v>171914.77</v>
      </c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168"/>
      <c r="CB75" s="168"/>
      <c r="CC75" s="168"/>
      <c r="CD75" s="168"/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8"/>
      <c r="DA75" s="168"/>
      <c r="DB75" s="168"/>
      <c r="DC75" s="168"/>
      <c r="DD75" s="168"/>
      <c r="DE75" s="168"/>
      <c r="DF75" s="168"/>
      <c r="DG75" s="168"/>
      <c r="DH75" s="168"/>
      <c r="DI75" s="168"/>
      <c r="DJ75" s="168"/>
      <c r="DK75" s="168"/>
      <c r="DL75" s="168"/>
      <c r="DM75" s="168"/>
      <c r="DN75" s="168"/>
      <c r="DO75" s="168"/>
      <c r="DP75" s="168"/>
      <c r="DQ75" s="168"/>
      <c r="DR75" s="168"/>
      <c r="DS75" s="168"/>
      <c r="DT75" s="168"/>
      <c r="DU75" s="168"/>
      <c r="DV75" s="168"/>
      <c r="DW75" s="168"/>
      <c r="DX75" s="168"/>
      <c r="DY75" s="168"/>
      <c r="DZ75" s="168"/>
      <c r="EA75" s="168"/>
      <c r="EB75" s="168"/>
      <c r="EC75" s="168"/>
      <c r="ED75" s="168"/>
      <c r="EE75" s="168"/>
      <c r="EF75" s="168"/>
      <c r="EG75" s="168"/>
      <c r="EH75" s="168"/>
      <c r="EI75" s="168"/>
      <c r="EJ75" s="168"/>
      <c r="EK75" s="168"/>
      <c r="EL75" s="168"/>
      <c r="EM75" s="168"/>
      <c r="EN75" s="168"/>
      <c r="EO75" s="168"/>
      <c r="EP75" s="168"/>
      <c r="EQ75" s="168"/>
      <c r="ER75" s="168"/>
      <c r="ES75" s="168"/>
      <c r="ET75" s="168"/>
      <c r="EU75" s="168"/>
      <c r="EV75" s="168"/>
      <c r="EW75" s="168"/>
      <c r="EX75" s="168"/>
      <c r="EY75" s="168"/>
      <c r="EZ75" s="168"/>
      <c r="FA75" s="168"/>
      <c r="FB75" s="168"/>
      <c r="FC75" s="168"/>
      <c r="FD75" s="168"/>
      <c r="FE75" s="168"/>
      <c r="FF75" s="168"/>
      <c r="FG75" s="168"/>
      <c r="FH75" s="168"/>
      <c r="FI75" s="168"/>
      <c r="FJ75" s="168"/>
      <c r="FK75" s="168"/>
      <c r="FL75" s="168"/>
      <c r="FM75" s="168"/>
      <c r="FN75" s="168"/>
      <c r="FO75" s="168"/>
      <c r="FP75" s="168"/>
      <c r="FQ75" s="168"/>
      <c r="FR75" s="168"/>
      <c r="FS75" s="168"/>
      <c r="FT75" s="168"/>
      <c r="FU75" s="168"/>
      <c r="FV75" s="168"/>
      <c r="FW75" s="168"/>
      <c r="FX75" s="168"/>
      <c r="FY75" s="168"/>
      <c r="FZ75" s="168"/>
      <c r="GA75" s="168"/>
      <c r="GB75" s="168"/>
      <c r="GC75" s="168"/>
      <c r="GD75" s="168"/>
      <c r="GE75" s="168"/>
      <c r="GF75" s="168"/>
      <c r="GG75" s="168"/>
      <c r="GH75" s="168"/>
      <c r="GI75" s="168"/>
      <c r="GJ75" s="168"/>
      <c r="GK75" s="168"/>
      <c r="GL75" s="168"/>
      <c r="GM75" s="168"/>
      <c r="GN75" s="168"/>
      <c r="GO75" s="168"/>
      <c r="GP75" s="168"/>
      <c r="GQ75" s="168"/>
      <c r="GR75" s="168"/>
      <c r="GS75" s="168"/>
      <c r="GT75" s="168"/>
      <c r="GU75" s="168"/>
      <c r="GV75" s="168"/>
      <c r="GW75" s="168"/>
      <c r="GX75" s="168"/>
      <c r="GY75" s="168"/>
      <c r="GZ75" s="168"/>
      <c r="HA75" s="168"/>
      <c r="HB75" s="168"/>
      <c r="HC75" s="168"/>
      <c r="HD75" s="168"/>
      <c r="HE75" s="168"/>
      <c r="HF75" s="168"/>
      <c r="HG75" s="168"/>
      <c r="HH75" s="168"/>
      <c r="HI75" s="168"/>
      <c r="HJ75" s="168"/>
      <c r="HK75" s="168"/>
      <c r="HL75" s="168"/>
      <c r="HM75" s="168"/>
      <c r="HN75" s="168"/>
      <c r="HO75" s="168"/>
      <c r="HP75" s="168"/>
      <c r="HQ75" s="168"/>
      <c r="HR75" s="168"/>
      <c r="HS75" s="168"/>
      <c r="HT75" s="168"/>
      <c r="HU75" s="168"/>
      <c r="HV75" s="168"/>
      <c r="HW75" s="168"/>
      <c r="HX75" s="168"/>
      <c r="HY75" s="168"/>
      <c r="HZ75" s="168"/>
      <c r="IA75" s="168"/>
      <c r="IB75" s="168"/>
      <c r="IC75" s="168"/>
      <c r="ID75" s="168"/>
      <c r="IE75" s="168"/>
      <c r="IF75" s="168"/>
      <c r="IG75" s="168"/>
      <c r="IH75" s="168"/>
      <c r="II75" s="168"/>
      <c r="IJ75" s="168"/>
      <c r="IK75" s="168"/>
      <c r="IL75" s="168"/>
    </row>
    <row r="76" spans="1:246" s="31" customFormat="1" ht="28.5" customHeight="1" x14ac:dyDescent="0.35">
      <c r="A76" s="29">
        <v>40596</v>
      </c>
      <c r="B76" s="14">
        <v>54</v>
      </c>
      <c r="C76" s="14" t="s">
        <v>762</v>
      </c>
      <c r="D76" s="6" t="s">
        <v>101</v>
      </c>
      <c r="E76" s="6" t="s">
        <v>70</v>
      </c>
      <c r="F76" s="7" t="s">
        <v>102</v>
      </c>
      <c r="G76" s="32" t="s">
        <v>97</v>
      </c>
      <c r="H76" s="150">
        <v>239011</v>
      </c>
      <c r="I76" s="6" t="s">
        <v>36</v>
      </c>
      <c r="J76" s="10" t="s">
        <v>763</v>
      </c>
      <c r="K76" s="10" t="s">
        <v>95</v>
      </c>
      <c r="L76" s="6" t="s">
        <v>2044</v>
      </c>
      <c r="M76" s="13">
        <v>48000</v>
      </c>
      <c r="N76" s="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</row>
    <row r="77" spans="1:246" s="31" customFormat="1" ht="28.5" customHeight="1" x14ac:dyDescent="0.35">
      <c r="A77" s="29">
        <v>40892</v>
      </c>
      <c r="B77" s="14">
        <v>55</v>
      </c>
      <c r="C77" s="14" t="s">
        <v>764</v>
      </c>
      <c r="D77" s="6" t="s">
        <v>103</v>
      </c>
      <c r="E77" s="6" t="s">
        <v>73</v>
      </c>
      <c r="F77" s="7" t="s">
        <v>136</v>
      </c>
      <c r="G77" s="32">
        <v>240000</v>
      </c>
      <c r="H77" s="150">
        <v>240314</v>
      </c>
      <c r="I77" s="6" t="s">
        <v>33</v>
      </c>
      <c r="J77" s="10" t="s">
        <v>839</v>
      </c>
      <c r="K77" s="10" t="s">
        <v>105</v>
      </c>
      <c r="L77" s="6" t="s">
        <v>2044</v>
      </c>
      <c r="M77" s="13">
        <v>240000</v>
      </c>
      <c r="N77" s="6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</row>
    <row r="78" spans="1:246" ht="28.5" customHeight="1" x14ac:dyDescent="0.35">
      <c r="A78" s="29">
        <v>43215</v>
      </c>
      <c r="B78" s="14">
        <v>61</v>
      </c>
      <c r="C78" s="14" t="s">
        <v>835</v>
      </c>
      <c r="D78" s="6" t="s">
        <v>836</v>
      </c>
      <c r="E78" s="6" t="s">
        <v>837</v>
      </c>
      <c r="F78" s="7" t="s">
        <v>838</v>
      </c>
      <c r="G78" s="32">
        <v>264000</v>
      </c>
      <c r="H78" s="150">
        <v>242505</v>
      </c>
      <c r="I78" s="6" t="s">
        <v>33</v>
      </c>
      <c r="J78" s="10" t="s">
        <v>839</v>
      </c>
      <c r="K78" s="10" t="s">
        <v>105</v>
      </c>
      <c r="L78" s="6" t="s">
        <v>2044</v>
      </c>
      <c r="M78" s="13">
        <v>37200</v>
      </c>
      <c r="N78" s="6"/>
    </row>
    <row r="79" spans="1:246" ht="28.5" customHeight="1" x14ac:dyDescent="0.35">
      <c r="A79" s="29">
        <v>41619</v>
      </c>
      <c r="B79" s="14">
        <v>57</v>
      </c>
      <c r="C79" s="14" t="s">
        <v>750</v>
      </c>
      <c r="D79" s="6" t="s">
        <v>86</v>
      </c>
      <c r="E79" s="6" t="s">
        <v>82</v>
      </c>
      <c r="F79" s="7" t="s">
        <v>751</v>
      </c>
      <c r="G79" s="32" t="s">
        <v>97</v>
      </c>
      <c r="H79" s="150">
        <v>241030</v>
      </c>
      <c r="I79" s="6" t="s">
        <v>36</v>
      </c>
      <c r="J79" s="10" t="s">
        <v>752</v>
      </c>
      <c r="K79" s="10" t="s">
        <v>95</v>
      </c>
      <c r="L79" s="6" t="s">
        <v>2044</v>
      </c>
      <c r="M79" s="13">
        <v>79350</v>
      </c>
      <c r="N79" s="6"/>
    </row>
    <row r="80" spans="1:246" ht="28.5" customHeight="1" x14ac:dyDescent="0.35">
      <c r="A80" s="29">
        <v>42748</v>
      </c>
      <c r="B80" s="14">
        <v>60</v>
      </c>
      <c r="C80" s="14" t="s">
        <v>753</v>
      </c>
      <c r="D80" s="6" t="s">
        <v>754</v>
      </c>
      <c r="E80" s="6" t="s">
        <v>755</v>
      </c>
      <c r="F80" s="7" t="s">
        <v>756</v>
      </c>
      <c r="G80" s="32" t="s">
        <v>97</v>
      </c>
      <c r="H80" s="150">
        <v>242126</v>
      </c>
      <c r="I80" s="6" t="s">
        <v>36</v>
      </c>
      <c r="J80" s="10" t="s">
        <v>395</v>
      </c>
      <c r="K80" s="10" t="s">
        <v>95</v>
      </c>
      <c r="L80" s="6" t="s">
        <v>2044</v>
      </c>
      <c r="M80" s="13">
        <v>91253</v>
      </c>
      <c r="N80" s="6"/>
    </row>
    <row r="81" spans="1:246" ht="28.5" customHeight="1" x14ac:dyDescent="0.35">
      <c r="A81" s="29">
        <v>43208</v>
      </c>
      <c r="B81" s="14">
        <v>61</v>
      </c>
      <c r="C81" s="14" t="s">
        <v>829</v>
      </c>
      <c r="D81" s="6" t="s">
        <v>830</v>
      </c>
      <c r="E81" s="6" t="s">
        <v>831</v>
      </c>
      <c r="F81" s="7" t="s">
        <v>832</v>
      </c>
      <c r="G81" s="32">
        <v>504000</v>
      </c>
      <c r="H81" s="150">
        <v>241823</v>
      </c>
      <c r="I81" s="6" t="s">
        <v>170</v>
      </c>
      <c r="J81" s="10" t="s">
        <v>833</v>
      </c>
      <c r="K81" s="10" t="s">
        <v>834</v>
      </c>
      <c r="L81" s="6" t="s">
        <v>2044</v>
      </c>
      <c r="M81" s="13">
        <v>126000</v>
      </c>
      <c r="N81" s="37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</row>
    <row r="82" spans="1:246" s="52" customFormat="1" ht="28.5" customHeight="1" x14ac:dyDescent="0.35">
      <c r="A82" s="29">
        <v>43416</v>
      </c>
      <c r="B82" s="6">
        <v>62</v>
      </c>
      <c r="C82" s="14" t="s">
        <v>862</v>
      </c>
      <c r="D82" s="6" t="s">
        <v>863</v>
      </c>
      <c r="E82" s="6" t="s">
        <v>864</v>
      </c>
      <c r="F82" s="7" t="s">
        <v>465</v>
      </c>
      <c r="G82" s="32">
        <v>350000</v>
      </c>
      <c r="H82" s="150">
        <v>242065</v>
      </c>
      <c r="I82" s="6" t="s">
        <v>171</v>
      </c>
      <c r="J82" s="10" t="s">
        <v>865</v>
      </c>
      <c r="K82" s="10" t="s">
        <v>866</v>
      </c>
      <c r="L82" s="6" t="s">
        <v>2044</v>
      </c>
      <c r="M82" s="13">
        <v>87500</v>
      </c>
      <c r="N82" s="6"/>
    </row>
    <row r="83" spans="1:246" s="52" customFormat="1" ht="28.5" customHeight="1" x14ac:dyDescent="0.35">
      <c r="A83" s="29">
        <v>43622</v>
      </c>
      <c r="B83" s="6">
        <v>62</v>
      </c>
      <c r="C83" s="14" t="s">
        <v>905</v>
      </c>
      <c r="D83" s="6" t="s">
        <v>906</v>
      </c>
      <c r="E83" s="6" t="s">
        <v>907</v>
      </c>
      <c r="F83" s="7" t="s">
        <v>630</v>
      </c>
      <c r="G83" s="32">
        <v>400000</v>
      </c>
      <c r="H83" s="150">
        <v>242888</v>
      </c>
      <c r="I83" s="6" t="s">
        <v>171</v>
      </c>
      <c r="J83" s="10" t="s">
        <v>908</v>
      </c>
      <c r="K83" s="10" t="s">
        <v>866</v>
      </c>
      <c r="L83" s="6" t="s">
        <v>2044</v>
      </c>
      <c r="M83" s="13">
        <v>12500</v>
      </c>
      <c r="N83" s="6"/>
    </row>
    <row r="84" spans="1:246" ht="28.5" customHeight="1" x14ac:dyDescent="0.35">
      <c r="A84" s="29">
        <v>43693</v>
      </c>
      <c r="B84" s="6">
        <v>62</v>
      </c>
      <c r="C84" s="14" t="s">
        <v>921</v>
      </c>
      <c r="D84" s="6" t="s">
        <v>922</v>
      </c>
      <c r="E84" s="6" t="s">
        <v>923</v>
      </c>
      <c r="F84" s="7" t="s">
        <v>477</v>
      </c>
      <c r="G84" s="32">
        <v>3600</v>
      </c>
      <c r="H84" s="150">
        <v>241669</v>
      </c>
      <c r="I84" s="6" t="s">
        <v>240</v>
      </c>
      <c r="J84" s="10" t="s">
        <v>1287</v>
      </c>
      <c r="K84" s="10" t="s">
        <v>924</v>
      </c>
      <c r="L84" s="6" t="s">
        <v>2044</v>
      </c>
      <c r="M84" s="13">
        <v>3600</v>
      </c>
      <c r="N84" s="6"/>
    </row>
    <row r="85" spans="1:246" ht="28.5" customHeight="1" x14ac:dyDescent="0.35">
      <c r="A85" s="29">
        <v>43693</v>
      </c>
      <c r="B85" s="6">
        <v>62</v>
      </c>
      <c r="C85" s="14" t="s">
        <v>925</v>
      </c>
      <c r="D85" s="6" t="s">
        <v>926</v>
      </c>
      <c r="E85" s="6" t="s">
        <v>927</v>
      </c>
      <c r="F85" s="7" t="s">
        <v>518</v>
      </c>
      <c r="G85" s="32">
        <v>3600</v>
      </c>
      <c r="H85" s="150">
        <v>241669</v>
      </c>
      <c r="I85" s="6" t="s">
        <v>241</v>
      </c>
      <c r="J85" s="10" t="s">
        <v>1288</v>
      </c>
      <c r="K85" s="10" t="s">
        <v>928</v>
      </c>
      <c r="L85" s="6" t="s">
        <v>2044</v>
      </c>
      <c r="M85" s="13">
        <v>3600</v>
      </c>
      <c r="N85" s="6"/>
    </row>
    <row r="86" spans="1:246" ht="28.5" customHeight="1" x14ac:dyDescent="0.35">
      <c r="A86" s="29">
        <v>43693</v>
      </c>
      <c r="B86" s="6">
        <v>62</v>
      </c>
      <c r="C86" s="14" t="s">
        <v>929</v>
      </c>
      <c r="D86" s="6" t="s">
        <v>930</v>
      </c>
      <c r="E86" s="6" t="s">
        <v>931</v>
      </c>
      <c r="F86" s="7" t="s">
        <v>459</v>
      </c>
      <c r="G86" s="32">
        <v>3600</v>
      </c>
      <c r="H86" s="150">
        <v>242399</v>
      </c>
      <c r="I86" s="6" t="s">
        <v>243</v>
      </c>
      <c r="J86" s="10" t="s">
        <v>1289</v>
      </c>
      <c r="K86" s="10" t="s">
        <v>932</v>
      </c>
      <c r="L86" s="6" t="s">
        <v>2044</v>
      </c>
      <c r="M86" s="13">
        <v>3600</v>
      </c>
      <c r="N86" s="6"/>
    </row>
    <row r="87" spans="1:246" ht="28.5" customHeight="1" x14ac:dyDescent="0.35">
      <c r="A87" s="29">
        <v>43693</v>
      </c>
      <c r="B87" s="6">
        <v>62</v>
      </c>
      <c r="C87" s="14" t="s">
        <v>933</v>
      </c>
      <c r="D87" s="6" t="s">
        <v>934</v>
      </c>
      <c r="E87" s="6" t="s">
        <v>935</v>
      </c>
      <c r="F87" s="7" t="s">
        <v>536</v>
      </c>
      <c r="G87" s="32">
        <v>3600</v>
      </c>
      <c r="H87" s="150">
        <v>241669</v>
      </c>
      <c r="I87" s="6" t="s">
        <v>244</v>
      </c>
      <c r="J87" s="10" t="s">
        <v>1290</v>
      </c>
      <c r="K87" s="10" t="s">
        <v>936</v>
      </c>
      <c r="L87" s="6" t="s">
        <v>2044</v>
      </c>
      <c r="M87" s="13">
        <v>3600</v>
      </c>
      <c r="N87" s="6"/>
    </row>
    <row r="88" spans="1:246" ht="28.5" customHeight="1" x14ac:dyDescent="0.35">
      <c r="A88" s="29">
        <v>43704</v>
      </c>
      <c r="B88" s="6">
        <v>62</v>
      </c>
      <c r="C88" s="14" t="s">
        <v>937</v>
      </c>
      <c r="D88" s="6" t="s">
        <v>938</v>
      </c>
      <c r="E88" s="6" t="s">
        <v>939</v>
      </c>
      <c r="F88" s="7" t="s">
        <v>453</v>
      </c>
      <c r="G88" s="32">
        <v>3600</v>
      </c>
      <c r="H88" s="150">
        <v>242034</v>
      </c>
      <c r="I88" s="6" t="s">
        <v>242</v>
      </c>
      <c r="J88" s="10" t="s">
        <v>1291</v>
      </c>
      <c r="K88" s="10" t="s">
        <v>940</v>
      </c>
      <c r="L88" s="6" t="s">
        <v>2044</v>
      </c>
      <c r="M88" s="13">
        <v>3600</v>
      </c>
      <c r="N88" s="6"/>
    </row>
    <row r="89" spans="1:246" ht="28.5" customHeight="1" x14ac:dyDescent="0.35">
      <c r="A89" s="29">
        <v>43787</v>
      </c>
      <c r="B89" s="14">
        <v>63</v>
      </c>
      <c r="C89" s="14" t="s">
        <v>1075</v>
      </c>
      <c r="D89" s="6" t="s">
        <v>1018</v>
      </c>
      <c r="E89" s="6" t="s">
        <v>289</v>
      </c>
      <c r="F89" s="7" t="s">
        <v>1131</v>
      </c>
      <c r="G89" s="32">
        <v>48000</v>
      </c>
      <c r="H89" s="44">
        <v>44165</v>
      </c>
      <c r="I89" s="6" t="s">
        <v>290</v>
      </c>
      <c r="J89" s="10" t="s">
        <v>1172</v>
      </c>
      <c r="K89" s="10" t="s">
        <v>979</v>
      </c>
      <c r="L89" s="6" t="s">
        <v>2044</v>
      </c>
      <c r="M89" s="13">
        <v>48000</v>
      </c>
      <c r="N89" s="6"/>
    </row>
    <row r="90" spans="1:246" ht="28.5" customHeight="1" x14ac:dyDescent="0.35">
      <c r="A90" s="29">
        <v>43795</v>
      </c>
      <c r="B90" s="14">
        <v>63</v>
      </c>
      <c r="C90" s="14" t="s">
        <v>1082</v>
      </c>
      <c r="D90" s="6" t="s">
        <v>1025</v>
      </c>
      <c r="E90" s="6" t="s">
        <v>299</v>
      </c>
      <c r="F90" s="7" t="s">
        <v>1138</v>
      </c>
      <c r="G90" s="32">
        <v>105000</v>
      </c>
      <c r="H90" s="44">
        <v>43890</v>
      </c>
      <c r="I90" s="6" t="s">
        <v>300</v>
      </c>
      <c r="J90" s="10" t="s">
        <v>1177</v>
      </c>
      <c r="K90" s="10" t="s">
        <v>981</v>
      </c>
      <c r="L90" s="6" t="s">
        <v>2044</v>
      </c>
      <c r="M90" s="13">
        <v>105000</v>
      </c>
      <c r="N90" s="6"/>
    </row>
    <row r="91" spans="1:246" ht="28.5" customHeight="1" x14ac:dyDescent="0.35">
      <c r="A91" s="29">
        <v>43971</v>
      </c>
      <c r="B91" s="14">
        <v>63</v>
      </c>
      <c r="C91" s="14" t="s">
        <v>1102</v>
      </c>
      <c r="D91" s="6" t="s">
        <v>1045</v>
      </c>
      <c r="E91" s="6" t="s">
        <v>329</v>
      </c>
      <c r="F91" s="7" t="s">
        <v>1156</v>
      </c>
      <c r="G91" s="37">
        <v>83100</v>
      </c>
      <c r="H91" s="44">
        <v>44957</v>
      </c>
      <c r="I91" s="6" t="s">
        <v>300</v>
      </c>
      <c r="J91" s="10" t="s">
        <v>1194</v>
      </c>
      <c r="K91" s="10" t="s">
        <v>981</v>
      </c>
      <c r="L91" s="6" t="s">
        <v>2044</v>
      </c>
      <c r="M91" s="13">
        <v>83100</v>
      </c>
      <c r="N91" s="6"/>
    </row>
    <row r="92" spans="1:246" ht="28.5" customHeight="1" x14ac:dyDescent="0.35">
      <c r="A92" s="29">
        <v>44782</v>
      </c>
      <c r="B92" s="14">
        <v>65</v>
      </c>
      <c r="C92" s="14" t="s">
        <v>2025</v>
      </c>
      <c r="D92" s="6" t="s">
        <v>2026</v>
      </c>
      <c r="E92" s="6" t="s">
        <v>1923</v>
      </c>
      <c r="F92" s="7" t="s">
        <v>2027</v>
      </c>
      <c r="G92" s="37">
        <v>1170000</v>
      </c>
      <c r="H92" s="44">
        <v>45810</v>
      </c>
      <c r="I92" s="6" t="s">
        <v>300</v>
      </c>
      <c r="J92" s="10" t="s">
        <v>1940</v>
      </c>
      <c r="K92" s="10" t="s">
        <v>981</v>
      </c>
      <c r="L92" s="6" t="s">
        <v>2044</v>
      </c>
      <c r="M92" s="13">
        <v>97500</v>
      </c>
      <c r="N92" s="6"/>
    </row>
    <row r="93" spans="1:246" ht="28.5" customHeight="1" x14ac:dyDescent="0.35">
      <c r="A93" s="29">
        <v>44813</v>
      </c>
      <c r="B93" s="14">
        <v>65</v>
      </c>
      <c r="C93" s="14" t="s">
        <v>2022</v>
      </c>
      <c r="D93" s="6" t="s">
        <v>2023</v>
      </c>
      <c r="E93" s="6" t="s">
        <v>1927</v>
      </c>
      <c r="F93" s="7" t="s">
        <v>2024</v>
      </c>
      <c r="G93" s="37">
        <v>9000</v>
      </c>
      <c r="H93" s="44">
        <v>44957</v>
      </c>
      <c r="I93" s="6" t="s">
        <v>167</v>
      </c>
      <c r="J93" s="10" t="s">
        <v>1944</v>
      </c>
      <c r="K93" s="10" t="s">
        <v>394</v>
      </c>
      <c r="L93" s="6" t="s">
        <v>2044</v>
      </c>
      <c r="M93" s="13">
        <v>4500</v>
      </c>
      <c r="N93" s="6"/>
    </row>
    <row r="94" spans="1:246" ht="28.5" customHeight="1" x14ac:dyDescent="0.35">
      <c r="A94" s="29">
        <v>42187</v>
      </c>
      <c r="B94" s="14">
        <v>58</v>
      </c>
      <c r="C94" s="14" t="s">
        <v>768</v>
      </c>
      <c r="D94" s="6" t="s">
        <v>769</v>
      </c>
      <c r="E94" s="6" t="s">
        <v>770</v>
      </c>
      <c r="F94" s="7" t="s">
        <v>771</v>
      </c>
      <c r="G94" s="32" t="s">
        <v>97</v>
      </c>
      <c r="H94" s="151" t="s">
        <v>97</v>
      </c>
      <c r="I94" s="6" t="s">
        <v>33</v>
      </c>
      <c r="J94" s="10" t="s">
        <v>2048</v>
      </c>
      <c r="K94" s="10" t="s">
        <v>105</v>
      </c>
      <c r="L94" s="6" t="s">
        <v>2044</v>
      </c>
      <c r="M94" s="13">
        <v>9000</v>
      </c>
      <c r="N94" s="6"/>
    </row>
    <row r="95" spans="1:246" ht="28.5" customHeight="1" x14ac:dyDescent="0.35">
      <c r="A95" s="29">
        <v>42390</v>
      </c>
      <c r="B95" s="14">
        <v>59</v>
      </c>
      <c r="C95" s="14" t="s">
        <v>700</v>
      </c>
      <c r="D95" s="6" t="s">
        <v>701</v>
      </c>
      <c r="E95" s="6" t="s">
        <v>702</v>
      </c>
      <c r="F95" s="67" t="s">
        <v>97</v>
      </c>
      <c r="G95" s="32" t="s">
        <v>97</v>
      </c>
      <c r="H95" s="44" t="s">
        <v>363</v>
      </c>
      <c r="I95" s="6" t="s">
        <v>33</v>
      </c>
      <c r="J95" s="10" t="s">
        <v>2046</v>
      </c>
      <c r="K95" s="10" t="s">
        <v>105</v>
      </c>
      <c r="L95" s="6" t="s">
        <v>2044</v>
      </c>
      <c r="M95" s="13">
        <v>9000</v>
      </c>
      <c r="N95" s="6"/>
    </row>
    <row r="96" spans="1:246" ht="28.5" customHeight="1" x14ac:dyDescent="0.35">
      <c r="A96" s="29">
        <v>43273</v>
      </c>
      <c r="B96" s="14">
        <v>61</v>
      </c>
      <c r="C96" s="14" t="s">
        <v>716</v>
      </c>
      <c r="D96" s="6" t="s">
        <v>717</v>
      </c>
      <c r="E96" s="6" t="s">
        <v>718</v>
      </c>
      <c r="F96" s="7" t="s">
        <v>719</v>
      </c>
      <c r="G96" s="32" t="s">
        <v>97</v>
      </c>
      <c r="H96" s="150">
        <v>241792</v>
      </c>
      <c r="I96" s="6" t="s">
        <v>33</v>
      </c>
      <c r="J96" s="10" t="s">
        <v>720</v>
      </c>
      <c r="K96" s="10" t="s">
        <v>105</v>
      </c>
      <c r="L96" s="6" t="s">
        <v>2044</v>
      </c>
      <c r="M96" s="13">
        <v>6000</v>
      </c>
      <c r="N96" s="6"/>
    </row>
    <row r="97" spans="1:246" ht="28.5" customHeight="1" x14ac:dyDescent="0.35">
      <c r="A97" s="29">
        <v>42706</v>
      </c>
      <c r="B97" s="14">
        <v>60</v>
      </c>
      <c r="C97" s="14" t="s">
        <v>656</v>
      </c>
      <c r="D97" s="6" t="s">
        <v>657</v>
      </c>
      <c r="E97" s="6" t="s">
        <v>658</v>
      </c>
      <c r="F97" s="7" t="s">
        <v>659</v>
      </c>
      <c r="G97" s="32" t="s">
        <v>97</v>
      </c>
      <c r="H97" s="150">
        <v>241093</v>
      </c>
      <c r="I97" s="6" t="s">
        <v>33</v>
      </c>
      <c r="J97" s="10" t="s">
        <v>2047</v>
      </c>
      <c r="K97" s="10" t="s">
        <v>105</v>
      </c>
      <c r="L97" s="6" t="s">
        <v>2044</v>
      </c>
      <c r="M97" s="13">
        <v>9000</v>
      </c>
      <c r="N97" s="6"/>
    </row>
    <row r="98" spans="1:246" ht="28.5" customHeight="1" x14ac:dyDescent="0.35">
      <c r="A98" s="29">
        <v>43273</v>
      </c>
      <c r="B98" s="14">
        <v>61</v>
      </c>
      <c r="C98" s="14" t="s">
        <v>661</v>
      </c>
      <c r="D98" s="6" t="s">
        <v>662</v>
      </c>
      <c r="E98" s="6" t="s">
        <v>663</v>
      </c>
      <c r="F98" s="7" t="s">
        <v>664</v>
      </c>
      <c r="G98" s="32" t="s">
        <v>97</v>
      </c>
      <c r="H98" s="150">
        <v>241792</v>
      </c>
      <c r="I98" s="6" t="s">
        <v>33</v>
      </c>
      <c r="J98" s="10" t="s">
        <v>665</v>
      </c>
      <c r="K98" s="10" t="s">
        <v>105</v>
      </c>
      <c r="L98" s="6" t="s">
        <v>2044</v>
      </c>
      <c r="M98" s="13">
        <v>6000</v>
      </c>
      <c r="N98" s="6"/>
    </row>
    <row r="99" spans="1:246" ht="28.5" customHeight="1" x14ac:dyDescent="0.35">
      <c r="A99" s="29">
        <v>43273</v>
      </c>
      <c r="B99" s="14">
        <v>61</v>
      </c>
      <c r="C99" s="14" t="s">
        <v>431</v>
      </c>
      <c r="D99" s="6" t="s">
        <v>432</v>
      </c>
      <c r="E99" s="6" t="s">
        <v>433</v>
      </c>
      <c r="F99" s="7" t="s">
        <v>434</v>
      </c>
      <c r="G99" s="32" t="s">
        <v>97</v>
      </c>
      <c r="H99" s="150">
        <v>241792</v>
      </c>
      <c r="I99" s="6" t="s">
        <v>33</v>
      </c>
      <c r="J99" s="10" t="s">
        <v>435</v>
      </c>
      <c r="K99" s="10" t="s">
        <v>105</v>
      </c>
      <c r="L99" s="6" t="s">
        <v>2044</v>
      </c>
      <c r="M99" s="13">
        <v>6000</v>
      </c>
      <c r="N99" s="6"/>
    </row>
    <row r="100" spans="1:246" s="161" customFormat="1" ht="28.5" customHeight="1" x14ac:dyDescent="0.35">
      <c r="A100" s="29">
        <v>45125</v>
      </c>
      <c r="B100" s="6">
        <v>66</v>
      </c>
      <c r="C100" s="6" t="s">
        <v>2313</v>
      </c>
      <c r="D100" s="6" t="s">
        <v>2314</v>
      </c>
      <c r="E100" s="6" t="s">
        <v>2170</v>
      </c>
      <c r="F100" s="7" t="s">
        <v>2315</v>
      </c>
      <c r="G100" s="24">
        <v>1125</v>
      </c>
      <c r="H100" s="44">
        <v>45199</v>
      </c>
      <c r="I100" s="6" t="s">
        <v>2064</v>
      </c>
      <c r="J100" s="10" t="s">
        <v>2264</v>
      </c>
      <c r="K100" s="10" t="s">
        <v>2065</v>
      </c>
      <c r="L100" s="6" t="s">
        <v>2044</v>
      </c>
      <c r="M100" s="13">
        <v>1125</v>
      </c>
      <c r="N100" s="6"/>
    </row>
    <row r="101" spans="1:246" s="161" customFormat="1" ht="28.5" customHeight="1" x14ac:dyDescent="0.35">
      <c r="A101" s="29">
        <v>44866</v>
      </c>
      <c r="B101" s="6">
        <v>66</v>
      </c>
      <c r="C101" s="6" t="s">
        <v>2223</v>
      </c>
      <c r="D101" s="6" t="s">
        <v>2224</v>
      </c>
      <c r="E101" s="6" t="s">
        <v>2123</v>
      </c>
      <c r="F101" s="7" t="s">
        <v>2225</v>
      </c>
      <c r="G101" s="24">
        <v>104940.39</v>
      </c>
      <c r="H101" s="44">
        <v>44895</v>
      </c>
      <c r="I101" s="6" t="s">
        <v>36</v>
      </c>
      <c r="J101" s="10" t="s">
        <v>2226</v>
      </c>
      <c r="K101" s="10" t="s">
        <v>95</v>
      </c>
      <c r="L101" s="6" t="s">
        <v>2044</v>
      </c>
      <c r="M101" s="13">
        <v>13687.39</v>
      </c>
      <c r="N101" s="6"/>
    </row>
    <row r="102" spans="1:246" s="161" customFormat="1" ht="28.5" customHeight="1" x14ac:dyDescent="0.35">
      <c r="A102" s="29">
        <v>44979</v>
      </c>
      <c r="B102" s="6">
        <v>66</v>
      </c>
      <c r="C102" s="6" t="s">
        <v>2417</v>
      </c>
      <c r="D102" s="6" t="s">
        <v>2418</v>
      </c>
      <c r="E102" s="6" t="s">
        <v>2154</v>
      </c>
      <c r="F102" s="7" t="s">
        <v>2419</v>
      </c>
      <c r="G102" s="24">
        <v>9000</v>
      </c>
      <c r="H102" s="44">
        <v>45308</v>
      </c>
      <c r="I102" s="6" t="s">
        <v>2064</v>
      </c>
      <c r="J102" s="10" t="s">
        <v>2420</v>
      </c>
      <c r="K102" s="10" t="s">
        <v>2065</v>
      </c>
      <c r="L102" s="6" t="s">
        <v>2044</v>
      </c>
      <c r="M102" s="13">
        <v>9000</v>
      </c>
      <c r="N102" s="6"/>
    </row>
    <row r="103" spans="1:246" s="169" customFormat="1" ht="28.5" customHeight="1" x14ac:dyDescent="0.35">
      <c r="A103" s="200" t="s">
        <v>76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2"/>
      <c r="M103" s="177">
        <f>SUM(M76:M102)</f>
        <v>1146715.3899999999</v>
      </c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  <c r="BS103" s="168"/>
      <c r="BT103" s="168"/>
      <c r="BU103" s="168"/>
      <c r="BV103" s="168"/>
      <c r="BW103" s="168"/>
      <c r="BX103" s="168"/>
      <c r="BY103" s="168"/>
      <c r="BZ103" s="168"/>
      <c r="CA103" s="168"/>
      <c r="CB103" s="168"/>
      <c r="CC103" s="168"/>
      <c r="CD103" s="168"/>
      <c r="CE103" s="168"/>
      <c r="CF103" s="168"/>
      <c r="CG103" s="168"/>
      <c r="CH103" s="168"/>
      <c r="CI103" s="168"/>
      <c r="CJ103" s="168"/>
      <c r="CK103" s="168"/>
      <c r="CL103" s="168"/>
      <c r="CM103" s="168"/>
      <c r="CN103" s="168"/>
      <c r="CO103" s="168"/>
      <c r="CP103" s="168"/>
      <c r="CQ103" s="168"/>
      <c r="CR103" s="168"/>
      <c r="CS103" s="168"/>
      <c r="CT103" s="168"/>
      <c r="CU103" s="168"/>
      <c r="CV103" s="168"/>
      <c r="CW103" s="168"/>
      <c r="CX103" s="168"/>
      <c r="CY103" s="168"/>
      <c r="CZ103" s="168"/>
      <c r="DA103" s="168"/>
      <c r="DB103" s="168"/>
      <c r="DC103" s="168"/>
      <c r="DD103" s="168"/>
      <c r="DE103" s="168"/>
      <c r="DF103" s="168"/>
      <c r="DG103" s="168"/>
      <c r="DH103" s="168"/>
      <c r="DI103" s="168"/>
      <c r="DJ103" s="168"/>
      <c r="DK103" s="168"/>
      <c r="DL103" s="168"/>
      <c r="DM103" s="168"/>
      <c r="DN103" s="168"/>
      <c r="DO103" s="168"/>
      <c r="DP103" s="168"/>
      <c r="DQ103" s="168"/>
      <c r="DR103" s="168"/>
      <c r="DS103" s="168"/>
      <c r="DT103" s="168"/>
      <c r="DU103" s="168"/>
      <c r="DV103" s="168"/>
      <c r="DW103" s="168"/>
      <c r="DX103" s="168"/>
      <c r="DY103" s="168"/>
      <c r="DZ103" s="168"/>
      <c r="EA103" s="168"/>
      <c r="EB103" s="168"/>
      <c r="EC103" s="168"/>
      <c r="ED103" s="168"/>
      <c r="EE103" s="168"/>
      <c r="EF103" s="168"/>
      <c r="EG103" s="168"/>
      <c r="EH103" s="168"/>
      <c r="EI103" s="168"/>
      <c r="EJ103" s="168"/>
      <c r="EK103" s="168"/>
      <c r="EL103" s="168"/>
      <c r="EM103" s="168"/>
      <c r="EN103" s="168"/>
      <c r="EO103" s="168"/>
      <c r="EP103" s="168"/>
      <c r="EQ103" s="168"/>
      <c r="ER103" s="168"/>
      <c r="ES103" s="168"/>
      <c r="ET103" s="168"/>
      <c r="EU103" s="168"/>
      <c r="EV103" s="168"/>
      <c r="EW103" s="168"/>
      <c r="EX103" s="168"/>
      <c r="EY103" s="168"/>
      <c r="EZ103" s="168"/>
      <c r="FA103" s="168"/>
      <c r="FB103" s="168"/>
      <c r="FC103" s="168"/>
      <c r="FD103" s="168"/>
      <c r="FE103" s="168"/>
      <c r="FF103" s="168"/>
      <c r="FG103" s="168"/>
      <c r="FH103" s="168"/>
      <c r="FI103" s="168"/>
      <c r="FJ103" s="168"/>
      <c r="FK103" s="168"/>
      <c r="FL103" s="168"/>
      <c r="FM103" s="168"/>
      <c r="FN103" s="168"/>
      <c r="FO103" s="168"/>
      <c r="FP103" s="168"/>
      <c r="FQ103" s="168"/>
      <c r="FR103" s="168"/>
      <c r="FS103" s="168"/>
      <c r="FT103" s="168"/>
      <c r="FU103" s="168"/>
      <c r="FV103" s="168"/>
      <c r="FW103" s="168"/>
      <c r="FX103" s="168"/>
      <c r="FY103" s="168"/>
      <c r="FZ103" s="168"/>
      <c r="GA103" s="168"/>
      <c r="GB103" s="168"/>
      <c r="GC103" s="168"/>
      <c r="GD103" s="168"/>
      <c r="GE103" s="168"/>
      <c r="GF103" s="168"/>
      <c r="GG103" s="168"/>
      <c r="GH103" s="168"/>
      <c r="GI103" s="168"/>
      <c r="GJ103" s="168"/>
      <c r="GK103" s="168"/>
      <c r="GL103" s="168"/>
      <c r="GM103" s="168"/>
      <c r="GN103" s="168"/>
      <c r="GO103" s="168"/>
      <c r="GP103" s="168"/>
      <c r="GQ103" s="168"/>
      <c r="GR103" s="168"/>
      <c r="GS103" s="168"/>
      <c r="GT103" s="168"/>
      <c r="GU103" s="168"/>
      <c r="GV103" s="168"/>
      <c r="GW103" s="168"/>
      <c r="GX103" s="168"/>
      <c r="GY103" s="168"/>
      <c r="GZ103" s="168"/>
      <c r="HA103" s="168"/>
      <c r="HB103" s="168"/>
      <c r="HC103" s="168"/>
      <c r="HD103" s="168"/>
      <c r="HE103" s="168"/>
      <c r="HF103" s="168"/>
      <c r="HG103" s="168"/>
      <c r="HH103" s="168"/>
      <c r="HI103" s="168"/>
      <c r="HJ103" s="168"/>
      <c r="HK103" s="168"/>
      <c r="HL103" s="168"/>
      <c r="HM103" s="168"/>
      <c r="HN103" s="168"/>
      <c r="HO103" s="168"/>
      <c r="HP103" s="168"/>
      <c r="HQ103" s="168"/>
      <c r="HR103" s="168"/>
      <c r="HS103" s="168"/>
      <c r="HT103" s="168"/>
      <c r="HU103" s="168"/>
      <c r="HV103" s="168"/>
      <c r="HW103" s="168"/>
      <c r="HX103" s="168"/>
      <c r="HY103" s="168"/>
      <c r="HZ103" s="168"/>
      <c r="IA103" s="168"/>
      <c r="IB103" s="168"/>
      <c r="IC103" s="168"/>
      <c r="ID103" s="168"/>
      <c r="IE103" s="168"/>
      <c r="IF103" s="168"/>
      <c r="IG103" s="168"/>
      <c r="IH103" s="168"/>
      <c r="II103" s="168"/>
      <c r="IJ103" s="168"/>
      <c r="IK103" s="168"/>
      <c r="IL103" s="168"/>
    </row>
    <row r="104" spans="1:246" ht="28.5" customHeight="1" x14ac:dyDescent="0.35">
      <c r="A104" s="29">
        <v>40885</v>
      </c>
      <c r="B104" s="14">
        <v>55</v>
      </c>
      <c r="C104" s="14" t="s">
        <v>423</v>
      </c>
      <c r="D104" s="6" t="s">
        <v>109</v>
      </c>
      <c r="E104" s="6" t="s">
        <v>72</v>
      </c>
      <c r="F104" s="7" t="s">
        <v>136</v>
      </c>
      <c r="G104" s="32" t="s">
        <v>97</v>
      </c>
      <c r="H104" s="150">
        <v>239874</v>
      </c>
      <c r="I104" s="6" t="s">
        <v>39</v>
      </c>
      <c r="J104" s="10" t="s">
        <v>110</v>
      </c>
      <c r="K104" s="10" t="s">
        <v>424</v>
      </c>
      <c r="L104" s="6" t="s">
        <v>425</v>
      </c>
      <c r="M104" s="13">
        <v>30000</v>
      </c>
      <c r="N104" s="6"/>
    </row>
    <row r="105" spans="1:246" ht="28.5" customHeight="1" x14ac:dyDescent="0.35">
      <c r="A105" s="29">
        <v>40973</v>
      </c>
      <c r="B105" s="14">
        <v>55</v>
      </c>
      <c r="C105" s="14" t="s">
        <v>426</v>
      </c>
      <c r="D105" s="6" t="s">
        <v>427</v>
      </c>
      <c r="E105" s="6" t="s">
        <v>74</v>
      </c>
      <c r="F105" s="7" t="s">
        <v>138</v>
      </c>
      <c r="G105" s="32" t="s">
        <v>97</v>
      </c>
      <c r="H105" s="44" t="s">
        <v>363</v>
      </c>
      <c r="I105" s="6" t="s">
        <v>41</v>
      </c>
      <c r="J105" s="10" t="s">
        <v>111</v>
      </c>
      <c r="K105" s="10" t="s">
        <v>2469</v>
      </c>
      <c r="L105" s="6" t="s">
        <v>425</v>
      </c>
      <c r="M105" s="13">
        <v>18000</v>
      </c>
      <c r="N105" s="6"/>
    </row>
    <row r="106" spans="1:246" ht="28.5" customHeight="1" x14ac:dyDescent="0.35">
      <c r="A106" s="29">
        <v>41213</v>
      </c>
      <c r="B106" s="14">
        <v>56</v>
      </c>
      <c r="C106" s="14" t="s">
        <v>429</v>
      </c>
      <c r="D106" s="6" t="s">
        <v>112</v>
      </c>
      <c r="E106" s="6" t="s">
        <v>51</v>
      </c>
      <c r="F106" s="7" t="s">
        <v>113</v>
      </c>
      <c r="G106" s="32">
        <v>81669.850000000006</v>
      </c>
      <c r="H106" s="150">
        <v>240307</v>
      </c>
      <c r="I106" s="6" t="s">
        <v>52</v>
      </c>
      <c r="J106" s="10" t="s">
        <v>430</v>
      </c>
      <c r="K106" s="10" t="s">
        <v>114</v>
      </c>
      <c r="L106" s="6" t="s">
        <v>425</v>
      </c>
      <c r="M106" s="13">
        <v>4084</v>
      </c>
      <c r="N106" s="6"/>
    </row>
    <row r="107" spans="1:246" ht="28.5" customHeight="1" x14ac:dyDescent="0.35">
      <c r="A107" s="29">
        <v>43278</v>
      </c>
      <c r="B107" s="14">
        <v>61</v>
      </c>
      <c r="C107" s="14" t="s">
        <v>436</v>
      </c>
      <c r="D107" s="6" t="s">
        <v>437</v>
      </c>
      <c r="E107" s="6" t="s">
        <v>438</v>
      </c>
      <c r="F107" s="7" t="s">
        <v>138</v>
      </c>
      <c r="G107" s="37">
        <f>3500*12</f>
        <v>42000</v>
      </c>
      <c r="H107" s="150">
        <v>22827</v>
      </c>
      <c r="I107" s="6" t="s">
        <v>81</v>
      </c>
      <c r="J107" s="10" t="s">
        <v>439</v>
      </c>
      <c r="K107" s="10" t="s">
        <v>92</v>
      </c>
      <c r="L107" s="6" t="s">
        <v>425</v>
      </c>
      <c r="M107" s="13">
        <v>10500</v>
      </c>
      <c r="N107" s="6"/>
    </row>
    <row r="108" spans="1:246" ht="28.5" customHeight="1" x14ac:dyDescent="0.35">
      <c r="A108" s="29">
        <v>43315</v>
      </c>
      <c r="B108" s="14">
        <v>61</v>
      </c>
      <c r="C108" s="14" t="s">
        <v>444</v>
      </c>
      <c r="D108" s="6" t="s">
        <v>445</v>
      </c>
      <c r="E108" s="6" t="s">
        <v>446</v>
      </c>
      <c r="F108" s="7" t="s">
        <v>447</v>
      </c>
      <c r="G108" s="37">
        <v>18000</v>
      </c>
      <c r="H108" s="150">
        <v>22827</v>
      </c>
      <c r="I108" s="6" t="s">
        <v>225</v>
      </c>
      <c r="J108" s="10" t="s">
        <v>448</v>
      </c>
      <c r="K108" s="10" t="s">
        <v>449</v>
      </c>
      <c r="L108" s="6" t="s">
        <v>425</v>
      </c>
      <c r="M108" s="13">
        <v>4500</v>
      </c>
      <c r="N108" s="6"/>
    </row>
    <row r="109" spans="1:246" ht="28.5" customHeight="1" x14ac:dyDescent="0.35">
      <c r="A109" s="29">
        <v>43315</v>
      </c>
      <c r="B109" s="14">
        <v>61</v>
      </c>
      <c r="C109" s="14" t="s">
        <v>450</v>
      </c>
      <c r="D109" s="6" t="s">
        <v>451</v>
      </c>
      <c r="E109" s="6" t="s">
        <v>452</v>
      </c>
      <c r="F109" s="7" t="s">
        <v>453</v>
      </c>
      <c r="G109" s="37">
        <f t="shared" ref="G109:G119" si="0">1500*12</f>
        <v>18000</v>
      </c>
      <c r="H109" s="150">
        <v>22827</v>
      </c>
      <c r="I109" s="6" t="s">
        <v>226</v>
      </c>
      <c r="J109" s="10" t="s">
        <v>454</v>
      </c>
      <c r="K109" s="10" t="s">
        <v>455</v>
      </c>
      <c r="L109" s="6" t="s">
        <v>425</v>
      </c>
      <c r="M109" s="13">
        <v>4500</v>
      </c>
      <c r="N109" s="6"/>
    </row>
    <row r="110" spans="1:246" ht="28.5" customHeight="1" x14ac:dyDescent="0.35">
      <c r="A110" s="29">
        <v>43315</v>
      </c>
      <c r="B110" s="14">
        <v>61</v>
      </c>
      <c r="C110" s="14" t="s">
        <v>456</v>
      </c>
      <c r="D110" s="6" t="s">
        <v>457</v>
      </c>
      <c r="E110" s="6" t="s">
        <v>458</v>
      </c>
      <c r="F110" s="7" t="s">
        <v>459</v>
      </c>
      <c r="G110" s="37">
        <f t="shared" si="0"/>
        <v>18000</v>
      </c>
      <c r="H110" s="150">
        <v>22827</v>
      </c>
      <c r="I110" s="6" t="s">
        <v>227</v>
      </c>
      <c r="J110" s="10" t="s">
        <v>460</v>
      </c>
      <c r="K110" s="10" t="s">
        <v>461</v>
      </c>
      <c r="L110" s="6" t="s">
        <v>425</v>
      </c>
      <c r="M110" s="13">
        <v>4500</v>
      </c>
      <c r="N110" s="6"/>
    </row>
    <row r="111" spans="1:246" ht="28.5" customHeight="1" x14ac:dyDescent="0.35">
      <c r="A111" s="152">
        <v>43315</v>
      </c>
      <c r="B111" s="153">
        <v>61</v>
      </c>
      <c r="C111" s="153" t="s">
        <v>462</v>
      </c>
      <c r="D111" s="155" t="s">
        <v>463</v>
      </c>
      <c r="E111" s="155" t="s">
        <v>464</v>
      </c>
      <c r="F111" s="154" t="s">
        <v>465</v>
      </c>
      <c r="G111" s="156">
        <f t="shared" si="0"/>
        <v>18000</v>
      </c>
      <c r="H111" s="167">
        <v>22827</v>
      </c>
      <c r="I111" s="155" t="s">
        <v>228</v>
      </c>
      <c r="J111" s="157" t="s">
        <v>466</v>
      </c>
      <c r="K111" s="157" t="s">
        <v>467</v>
      </c>
      <c r="L111" s="155" t="s">
        <v>425</v>
      </c>
      <c r="M111" s="181">
        <v>4500</v>
      </c>
      <c r="N111" s="155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8"/>
      <c r="IC111" s="158"/>
      <c r="ID111" s="158"/>
      <c r="IE111" s="158"/>
      <c r="IF111" s="158"/>
      <c r="IG111" s="158"/>
      <c r="IH111" s="158"/>
      <c r="II111" s="158"/>
      <c r="IJ111" s="158"/>
      <c r="IK111" s="158"/>
      <c r="IL111" s="158"/>
    </row>
    <row r="112" spans="1:246" ht="28.5" customHeight="1" x14ac:dyDescent="0.35">
      <c r="A112" s="29">
        <v>43315</v>
      </c>
      <c r="B112" s="14">
        <v>61</v>
      </c>
      <c r="C112" s="14" t="s">
        <v>474</v>
      </c>
      <c r="D112" s="6" t="s">
        <v>475</v>
      </c>
      <c r="E112" s="6" t="s">
        <v>476</v>
      </c>
      <c r="F112" s="7" t="s">
        <v>477</v>
      </c>
      <c r="G112" s="37">
        <f t="shared" si="0"/>
        <v>18000</v>
      </c>
      <c r="H112" s="150">
        <v>22827</v>
      </c>
      <c r="I112" s="6" t="s">
        <v>229</v>
      </c>
      <c r="J112" s="10" t="s">
        <v>478</v>
      </c>
      <c r="K112" s="10" t="s">
        <v>479</v>
      </c>
      <c r="L112" s="6" t="s">
        <v>425</v>
      </c>
      <c r="M112" s="13">
        <v>4500</v>
      </c>
      <c r="N112" s="6"/>
    </row>
    <row r="113" spans="1:14" ht="28.5" customHeight="1" x14ac:dyDescent="0.35">
      <c r="A113" s="29">
        <v>43315</v>
      </c>
      <c r="B113" s="14">
        <v>61</v>
      </c>
      <c r="C113" s="14" t="s">
        <v>480</v>
      </c>
      <c r="D113" s="6" t="s">
        <v>481</v>
      </c>
      <c r="E113" s="6" t="s">
        <v>482</v>
      </c>
      <c r="F113" s="7" t="s">
        <v>483</v>
      </c>
      <c r="G113" s="37">
        <f t="shared" si="0"/>
        <v>18000</v>
      </c>
      <c r="H113" s="150">
        <v>22827</v>
      </c>
      <c r="I113" s="11" t="s">
        <v>219</v>
      </c>
      <c r="J113" s="7" t="s">
        <v>484</v>
      </c>
      <c r="K113" s="10" t="s">
        <v>485</v>
      </c>
      <c r="L113" s="6" t="s">
        <v>425</v>
      </c>
      <c r="M113" s="13">
        <v>4500</v>
      </c>
      <c r="N113" s="6"/>
    </row>
    <row r="114" spans="1:14" ht="28.5" customHeight="1" x14ac:dyDescent="0.35">
      <c r="A114" s="29">
        <v>43315</v>
      </c>
      <c r="B114" s="14">
        <v>61</v>
      </c>
      <c r="C114" s="14" t="s">
        <v>486</v>
      </c>
      <c r="D114" s="6" t="s">
        <v>487</v>
      </c>
      <c r="E114" s="6" t="s">
        <v>488</v>
      </c>
      <c r="F114" s="7" t="s">
        <v>489</v>
      </c>
      <c r="G114" s="37">
        <f t="shared" si="0"/>
        <v>18000</v>
      </c>
      <c r="H114" s="150">
        <v>22827</v>
      </c>
      <c r="I114" s="6" t="s">
        <v>230</v>
      </c>
      <c r="J114" s="7" t="s">
        <v>490</v>
      </c>
      <c r="K114" s="10" t="s">
        <v>491</v>
      </c>
      <c r="L114" s="6" t="s">
        <v>425</v>
      </c>
      <c r="M114" s="13">
        <v>4500</v>
      </c>
      <c r="N114" s="6"/>
    </row>
    <row r="115" spans="1:14" ht="28.5" customHeight="1" x14ac:dyDescent="0.35">
      <c r="A115" s="29">
        <v>43315</v>
      </c>
      <c r="B115" s="14">
        <v>61</v>
      </c>
      <c r="C115" s="14" t="s">
        <v>492</v>
      </c>
      <c r="D115" s="6" t="s">
        <v>493</v>
      </c>
      <c r="E115" s="6" t="s">
        <v>494</v>
      </c>
      <c r="F115" s="7" t="s">
        <v>495</v>
      </c>
      <c r="G115" s="37">
        <f t="shared" si="0"/>
        <v>18000</v>
      </c>
      <c r="H115" s="150">
        <v>22827</v>
      </c>
      <c r="I115" s="6" t="s">
        <v>231</v>
      </c>
      <c r="J115" s="7" t="s">
        <v>496</v>
      </c>
      <c r="K115" s="10" t="s">
        <v>497</v>
      </c>
      <c r="L115" s="6" t="s">
        <v>425</v>
      </c>
      <c r="M115" s="13">
        <v>4500</v>
      </c>
      <c r="N115" s="6"/>
    </row>
    <row r="116" spans="1:14" ht="28.5" customHeight="1" x14ac:dyDescent="0.35">
      <c r="A116" s="29">
        <v>43318</v>
      </c>
      <c r="B116" s="14">
        <v>61</v>
      </c>
      <c r="C116" s="14" t="s">
        <v>504</v>
      </c>
      <c r="D116" s="6" t="s">
        <v>505</v>
      </c>
      <c r="E116" s="6" t="s">
        <v>506</v>
      </c>
      <c r="F116" s="7" t="s">
        <v>507</v>
      </c>
      <c r="G116" s="37">
        <f t="shared" si="0"/>
        <v>18000</v>
      </c>
      <c r="H116" s="150">
        <v>22827</v>
      </c>
      <c r="I116" s="6" t="s">
        <v>233</v>
      </c>
      <c r="J116" s="10" t="s">
        <v>508</v>
      </c>
      <c r="K116" s="10" t="s">
        <v>509</v>
      </c>
      <c r="L116" s="6" t="s">
        <v>425</v>
      </c>
      <c r="M116" s="13">
        <v>4500</v>
      </c>
      <c r="N116" s="6"/>
    </row>
    <row r="117" spans="1:14" ht="28.5" customHeight="1" x14ac:dyDescent="0.35">
      <c r="A117" s="29">
        <v>43319</v>
      </c>
      <c r="B117" s="14">
        <v>61</v>
      </c>
      <c r="C117" s="14" t="s">
        <v>515</v>
      </c>
      <c r="D117" s="6" t="s">
        <v>516</v>
      </c>
      <c r="E117" s="6" t="s">
        <v>517</v>
      </c>
      <c r="F117" s="7" t="s">
        <v>518</v>
      </c>
      <c r="G117" s="37">
        <f t="shared" si="0"/>
        <v>18000</v>
      </c>
      <c r="H117" s="150">
        <v>22827</v>
      </c>
      <c r="I117" s="6" t="s">
        <v>234</v>
      </c>
      <c r="J117" s="10" t="s">
        <v>519</v>
      </c>
      <c r="K117" s="10" t="s">
        <v>520</v>
      </c>
      <c r="L117" s="6" t="s">
        <v>425</v>
      </c>
      <c r="M117" s="13">
        <v>4500</v>
      </c>
      <c r="N117" s="6"/>
    </row>
    <row r="118" spans="1:14" ht="28.5" customHeight="1" x14ac:dyDescent="0.35">
      <c r="A118" s="29">
        <v>43328</v>
      </c>
      <c r="B118" s="14">
        <v>61</v>
      </c>
      <c r="C118" s="14" t="s">
        <v>521</v>
      </c>
      <c r="D118" s="6" t="s">
        <v>522</v>
      </c>
      <c r="E118" s="6" t="s">
        <v>523</v>
      </c>
      <c r="F118" s="7" t="s">
        <v>524</v>
      </c>
      <c r="G118" s="37">
        <f t="shared" si="0"/>
        <v>18000</v>
      </c>
      <c r="H118" s="150">
        <v>22827</v>
      </c>
      <c r="I118" s="6" t="s">
        <v>235</v>
      </c>
      <c r="J118" s="10" t="s">
        <v>525</v>
      </c>
      <c r="K118" s="10" t="s">
        <v>526</v>
      </c>
      <c r="L118" s="6" t="s">
        <v>425</v>
      </c>
      <c r="M118" s="13">
        <v>4500</v>
      </c>
      <c r="N118" s="6"/>
    </row>
    <row r="119" spans="1:14" ht="28.5" customHeight="1" x14ac:dyDescent="0.35">
      <c r="A119" s="29">
        <v>43334</v>
      </c>
      <c r="B119" s="14">
        <v>61</v>
      </c>
      <c r="C119" s="14" t="s">
        <v>527</v>
      </c>
      <c r="D119" s="6" t="s">
        <v>528</v>
      </c>
      <c r="E119" s="6" t="s">
        <v>529</v>
      </c>
      <c r="F119" s="7" t="s">
        <v>530</v>
      </c>
      <c r="G119" s="37">
        <f t="shared" si="0"/>
        <v>18000</v>
      </c>
      <c r="H119" s="150">
        <v>22827</v>
      </c>
      <c r="I119" s="6" t="s">
        <v>236</v>
      </c>
      <c r="J119" s="10" t="s">
        <v>531</v>
      </c>
      <c r="K119" s="10" t="s">
        <v>532</v>
      </c>
      <c r="L119" s="6" t="s">
        <v>425</v>
      </c>
      <c r="M119" s="13">
        <v>4500</v>
      </c>
      <c r="N119" s="6"/>
    </row>
    <row r="120" spans="1:14" ht="28.5" customHeight="1" x14ac:dyDescent="0.35">
      <c r="A120" s="29">
        <v>43658</v>
      </c>
      <c r="B120" s="14">
        <v>62</v>
      </c>
      <c r="C120" s="14" t="s">
        <v>560</v>
      </c>
      <c r="D120" s="6" t="s">
        <v>561</v>
      </c>
      <c r="E120" s="6" t="s">
        <v>562</v>
      </c>
      <c r="F120" s="7" t="s">
        <v>563</v>
      </c>
      <c r="G120" s="32">
        <v>1500</v>
      </c>
      <c r="H120" s="45">
        <v>23192</v>
      </c>
      <c r="I120" s="6" t="s">
        <v>226</v>
      </c>
      <c r="J120" s="10" t="s">
        <v>564</v>
      </c>
      <c r="K120" s="10" t="s">
        <v>455</v>
      </c>
      <c r="L120" s="6" t="s">
        <v>425</v>
      </c>
      <c r="M120" s="13">
        <v>1500</v>
      </c>
      <c r="N120" s="6"/>
    </row>
    <row r="121" spans="1:14" ht="28.5" customHeight="1" x14ac:dyDescent="0.35">
      <c r="A121" s="29">
        <v>43661</v>
      </c>
      <c r="B121" s="14">
        <v>62</v>
      </c>
      <c r="C121" s="14" t="s">
        <v>565</v>
      </c>
      <c r="D121" s="6" t="s">
        <v>566</v>
      </c>
      <c r="E121" s="6" t="s">
        <v>567</v>
      </c>
      <c r="F121" s="7" t="s">
        <v>568</v>
      </c>
      <c r="G121" s="32">
        <v>4500</v>
      </c>
      <c r="H121" s="45">
        <v>23192</v>
      </c>
      <c r="I121" s="6" t="s">
        <v>219</v>
      </c>
      <c r="J121" s="10" t="s">
        <v>569</v>
      </c>
      <c r="K121" s="10" t="s">
        <v>485</v>
      </c>
      <c r="L121" s="6" t="s">
        <v>425</v>
      </c>
      <c r="M121" s="13">
        <v>4500</v>
      </c>
      <c r="N121" s="6"/>
    </row>
    <row r="122" spans="1:14" ht="28.5" customHeight="1" x14ac:dyDescent="0.35">
      <c r="A122" s="29">
        <v>43664</v>
      </c>
      <c r="B122" s="14">
        <v>62</v>
      </c>
      <c r="C122" s="14" t="s">
        <v>570</v>
      </c>
      <c r="D122" s="6" t="s">
        <v>571</v>
      </c>
      <c r="E122" s="6" t="s">
        <v>572</v>
      </c>
      <c r="F122" s="7" t="s">
        <v>361</v>
      </c>
      <c r="G122" s="32">
        <v>1500</v>
      </c>
      <c r="H122" s="45">
        <v>23192</v>
      </c>
      <c r="I122" s="6" t="s">
        <v>225</v>
      </c>
      <c r="J122" s="10" t="s">
        <v>573</v>
      </c>
      <c r="K122" s="10" t="s">
        <v>449</v>
      </c>
      <c r="L122" s="6" t="s">
        <v>425</v>
      </c>
      <c r="M122" s="13">
        <v>1500</v>
      </c>
      <c r="N122" s="6"/>
    </row>
    <row r="123" spans="1:14" ht="28.5" customHeight="1" x14ac:dyDescent="0.35">
      <c r="A123" s="29">
        <v>43664</v>
      </c>
      <c r="B123" s="14">
        <v>62</v>
      </c>
      <c r="C123" s="14" t="s">
        <v>574</v>
      </c>
      <c r="D123" s="6" t="s">
        <v>575</v>
      </c>
      <c r="E123" s="6" t="s">
        <v>576</v>
      </c>
      <c r="F123" s="7" t="s">
        <v>577</v>
      </c>
      <c r="G123" s="32">
        <v>1500</v>
      </c>
      <c r="H123" s="45">
        <v>23192</v>
      </c>
      <c r="I123" s="6" t="s">
        <v>229</v>
      </c>
      <c r="J123" s="10" t="s">
        <v>578</v>
      </c>
      <c r="K123" s="10" t="s">
        <v>479</v>
      </c>
      <c r="L123" s="6" t="s">
        <v>425</v>
      </c>
      <c r="M123" s="13">
        <v>1500</v>
      </c>
      <c r="N123" s="6"/>
    </row>
    <row r="124" spans="1:14" ht="28.5" customHeight="1" x14ac:dyDescent="0.35">
      <c r="A124" s="29">
        <v>43665</v>
      </c>
      <c r="B124" s="14">
        <v>62</v>
      </c>
      <c r="C124" s="14" t="s">
        <v>582</v>
      </c>
      <c r="D124" s="6" t="s">
        <v>583</v>
      </c>
      <c r="E124" s="6" t="s">
        <v>584</v>
      </c>
      <c r="F124" s="7" t="s">
        <v>585</v>
      </c>
      <c r="G124" s="32">
        <v>1500</v>
      </c>
      <c r="H124" s="45">
        <v>23192</v>
      </c>
      <c r="I124" s="6" t="s">
        <v>231</v>
      </c>
      <c r="J124" s="10" t="s">
        <v>586</v>
      </c>
      <c r="K124" s="10" t="s">
        <v>497</v>
      </c>
      <c r="L124" s="6" t="s">
        <v>425</v>
      </c>
      <c r="M124" s="13">
        <v>1500</v>
      </c>
      <c r="N124" s="6"/>
    </row>
    <row r="125" spans="1:14" ht="28.5" customHeight="1" x14ac:dyDescent="0.35">
      <c r="A125" s="29">
        <v>43668</v>
      </c>
      <c r="B125" s="14">
        <v>62</v>
      </c>
      <c r="C125" s="14" t="s">
        <v>587</v>
      </c>
      <c r="D125" s="6" t="s">
        <v>588</v>
      </c>
      <c r="E125" s="6" t="s">
        <v>589</v>
      </c>
      <c r="F125" s="7" t="s">
        <v>590</v>
      </c>
      <c r="G125" s="32">
        <v>1500</v>
      </c>
      <c r="H125" s="45">
        <v>23192</v>
      </c>
      <c r="I125" s="6" t="s">
        <v>230</v>
      </c>
      <c r="J125" s="10" t="s">
        <v>591</v>
      </c>
      <c r="K125" s="10" t="s">
        <v>491</v>
      </c>
      <c r="L125" s="6" t="s">
        <v>425</v>
      </c>
      <c r="M125" s="13">
        <v>1500</v>
      </c>
      <c r="N125" s="6"/>
    </row>
    <row r="126" spans="1:14" ht="28.5" customHeight="1" x14ac:dyDescent="0.35">
      <c r="A126" s="29">
        <v>43668</v>
      </c>
      <c r="B126" s="14">
        <v>62</v>
      </c>
      <c r="C126" s="14" t="s">
        <v>592</v>
      </c>
      <c r="D126" s="6" t="s">
        <v>593</v>
      </c>
      <c r="E126" s="6" t="s">
        <v>594</v>
      </c>
      <c r="F126" s="7" t="s">
        <v>595</v>
      </c>
      <c r="G126" s="32">
        <v>1500</v>
      </c>
      <c r="H126" s="45">
        <v>23192</v>
      </c>
      <c r="I126" s="6" t="s">
        <v>235</v>
      </c>
      <c r="J126" s="10" t="s">
        <v>596</v>
      </c>
      <c r="K126" s="10" t="s">
        <v>526</v>
      </c>
      <c r="L126" s="6" t="s">
        <v>425</v>
      </c>
      <c r="M126" s="13">
        <v>1500</v>
      </c>
      <c r="N126" s="6"/>
    </row>
    <row r="127" spans="1:14" ht="28.5" customHeight="1" x14ac:dyDescent="0.35">
      <c r="A127" s="29">
        <v>43670</v>
      </c>
      <c r="B127" s="14">
        <v>62</v>
      </c>
      <c r="C127" s="14" t="s">
        <v>597</v>
      </c>
      <c r="D127" s="6" t="s">
        <v>598</v>
      </c>
      <c r="E127" s="6" t="s">
        <v>599</v>
      </c>
      <c r="F127" s="7" t="s">
        <v>600</v>
      </c>
      <c r="G127" s="32">
        <v>1500</v>
      </c>
      <c r="H127" s="45">
        <v>23192</v>
      </c>
      <c r="I127" s="6" t="s">
        <v>227</v>
      </c>
      <c r="J127" s="10" t="s">
        <v>601</v>
      </c>
      <c r="K127" s="10" t="s">
        <v>461</v>
      </c>
      <c r="L127" s="6" t="s">
        <v>425</v>
      </c>
      <c r="M127" s="13">
        <v>1500</v>
      </c>
      <c r="N127" s="6"/>
    </row>
    <row r="128" spans="1:14" ht="28.5" customHeight="1" x14ac:dyDescent="0.35">
      <c r="A128" s="29">
        <v>43672</v>
      </c>
      <c r="B128" s="14">
        <v>62</v>
      </c>
      <c r="C128" s="14" t="s">
        <v>602</v>
      </c>
      <c r="D128" s="6" t="s">
        <v>603</v>
      </c>
      <c r="E128" s="6" t="s">
        <v>604</v>
      </c>
      <c r="F128" s="7" t="s">
        <v>605</v>
      </c>
      <c r="G128" s="32">
        <v>1500</v>
      </c>
      <c r="H128" s="45">
        <v>23192</v>
      </c>
      <c r="I128" s="6" t="s">
        <v>228</v>
      </c>
      <c r="J128" s="10" t="s">
        <v>606</v>
      </c>
      <c r="K128" s="10" t="s">
        <v>467</v>
      </c>
      <c r="L128" s="6" t="s">
        <v>425</v>
      </c>
      <c r="M128" s="13">
        <v>1500</v>
      </c>
      <c r="N128" s="6"/>
    </row>
    <row r="129" spans="1:246" ht="28.5" customHeight="1" x14ac:dyDescent="0.35">
      <c r="A129" s="29">
        <v>43676</v>
      </c>
      <c r="B129" s="14">
        <v>62</v>
      </c>
      <c r="C129" s="14" t="s">
        <v>612</v>
      </c>
      <c r="D129" s="6" t="s">
        <v>613</v>
      </c>
      <c r="E129" s="6" t="s">
        <v>614</v>
      </c>
      <c r="F129" s="7" t="s">
        <v>615</v>
      </c>
      <c r="G129" s="32">
        <v>1500</v>
      </c>
      <c r="H129" s="45">
        <v>23192</v>
      </c>
      <c r="I129" s="6" t="s">
        <v>233</v>
      </c>
      <c r="J129" s="10" t="s">
        <v>616</v>
      </c>
      <c r="K129" s="10" t="s">
        <v>509</v>
      </c>
      <c r="L129" s="6" t="s">
        <v>425</v>
      </c>
      <c r="M129" s="13">
        <v>1500</v>
      </c>
      <c r="N129" s="6"/>
    </row>
    <row r="130" spans="1:246" ht="28.5" customHeight="1" x14ac:dyDescent="0.35">
      <c r="A130" s="29">
        <v>43677</v>
      </c>
      <c r="B130" s="14">
        <v>62</v>
      </c>
      <c r="C130" s="14" t="s">
        <v>622</v>
      </c>
      <c r="D130" s="6" t="s">
        <v>623</v>
      </c>
      <c r="E130" s="6" t="s">
        <v>624</v>
      </c>
      <c r="F130" s="7" t="s">
        <v>625</v>
      </c>
      <c r="G130" s="32">
        <v>1500</v>
      </c>
      <c r="H130" s="45">
        <v>23192</v>
      </c>
      <c r="I130" s="6" t="s">
        <v>234</v>
      </c>
      <c r="J130" s="10" t="s">
        <v>626</v>
      </c>
      <c r="K130" s="10" t="s">
        <v>520</v>
      </c>
      <c r="L130" s="6" t="s">
        <v>425</v>
      </c>
      <c r="M130" s="13">
        <v>1500</v>
      </c>
      <c r="N130" s="6"/>
    </row>
    <row r="131" spans="1:246" ht="28.5" customHeight="1" x14ac:dyDescent="0.35">
      <c r="A131" s="29">
        <v>43677</v>
      </c>
      <c r="B131" s="14">
        <v>62</v>
      </c>
      <c r="C131" s="14" t="s">
        <v>627</v>
      </c>
      <c r="D131" s="6" t="s">
        <v>628</v>
      </c>
      <c r="E131" s="6" t="s">
        <v>629</v>
      </c>
      <c r="F131" s="7" t="s">
        <v>630</v>
      </c>
      <c r="G131" s="32">
        <v>1500</v>
      </c>
      <c r="H131" s="45">
        <v>23192</v>
      </c>
      <c r="I131" s="6" t="s">
        <v>236</v>
      </c>
      <c r="J131" s="10" t="s">
        <v>631</v>
      </c>
      <c r="K131" s="10" t="s">
        <v>532</v>
      </c>
      <c r="L131" s="6" t="s">
        <v>425</v>
      </c>
      <c r="M131" s="13">
        <v>1500</v>
      </c>
      <c r="N131" s="6"/>
    </row>
    <row r="132" spans="1:246" ht="28.5" customHeight="1" x14ac:dyDescent="0.35">
      <c r="A132" s="29">
        <v>43686</v>
      </c>
      <c r="B132" s="14">
        <v>62</v>
      </c>
      <c r="C132" s="14" t="s">
        <v>632</v>
      </c>
      <c r="D132" s="6" t="s">
        <v>633</v>
      </c>
      <c r="E132" s="6" t="s">
        <v>634</v>
      </c>
      <c r="F132" s="7" t="s">
        <v>635</v>
      </c>
      <c r="G132" s="32">
        <v>6000</v>
      </c>
      <c r="H132" s="45">
        <v>23192</v>
      </c>
      <c r="I132" s="6" t="s">
        <v>239</v>
      </c>
      <c r="J132" s="10" t="s">
        <v>636</v>
      </c>
      <c r="K132" s="10" t="s">
        <v>637</v>
      </c>
      <c r="L132" s="6" t="s">
        <v>425</v>
      </c>
      <c r="M132" s="13">
        <v>6000</v>
      </c>
      <c r="N132" s="6"/>
    </row>
    <row r="133" spans="1:246" ht="28.5" customHeight="1" x14ac:dyDescent="0.35">
      <c r="A133" s="29">
        <v>43686</v>
      </c>
      <c r="B133" s="14">
        <v>62</v>
      </c>
      <c r="C133" s="14" t="s">
        <v>638</v>
      </c>
      <c r="D133" s="6" t="s">
        <v>639</v>
      </c>
      <c r="E133" s="6" t="s">
        <v>640</v>
      </c>
      <c r="F133" s="7" t="s">
        <v>558</v>
      </c>
      <c r="G133" s="32">
        <v>6000</v>
      </c>
      <c r="H133" s="45">
        <v>23192</v>
      </c>
      <c r="I133" s="6" t="s">
        <v>238</v>
      </c>
      <c r="J133" s="10" t="s">
        <v>641</v>
      </c>
      <c r="K133" s="10" t="s">
        <v>642</v>
      </c>
      <c r="L133" s="6" t="s">
        <v>425</v>
      </c>
      <c r="M133" s="13">
        <v>6000</v>
      </c>
      <c r="N133" s="6"/>
    </row>
    <row r="134" spans="1:246" ht="28.5" customHeight="1" x14ac:dyDescent="0.35">
      <c r="A134" s="29">
        <v>44587</v>
      </c>
      <c r="B134" s="14">
        <v>65</v>
      </c>
      <c r="C134" s="14" t="s">
        <v>1983</v>
      </c>
      <c r="D134" s="6" t="s">
        <v>1984</v>
      </c>
      <c r="E134" s="6" t="s">
        <v>1901</v>
      </c>
      <c r="F134" s="7" t="s">
        <v>1985</v>
      </c>
      <c r="G134" s="32">
        <v>16500</v>
      </c>
      <c r="H134" s="44">
        <v>44957</v>
      </c>
      <c r="I134" s="6" t="s">
        <v>1902</v>
      </c>
      <c r="J134" s="10" t="s">
        <v>1929</v>
      </c>
      <c r="K134" s="10" t="s">
        <v>2042</v>
      </c>
      <c r="L134" s="6" t="s">
        <v>425</v>
      </c>
      <c r="M134" s="13">
        <v>16500</v>
      </c>
      <c r="N134" s="6"/>
    </row>
    <row r="135" spans="1:246" ht="28.5" customHeight="1" x14ac:dyDescent="0.35">
      <c r="A135" s="29">
        <v>44623</v>
      </c>
      <c r="B135" s="14">
        <v>65</v>
      </c>
      <c r="C135" s="14" t="s">
        <v>1986</v>
      </c>
      <c r="D135" s="6" t="s">
        <v>1987</v>
      </c>
      <c r="E135" s="6" t="s">
        <v>1906</v>
      </c>
      <c r="F135" s="7" t="s">
        <v>1953</v>
      </c>
      <c r="G135" s="32">
        <v>483319</v>
      </c>
      <c r="H135" s="44">
        <v>44668</v>
      </c>
      <c r="I135" s="6" t="s">
        <v>1907</v>
      </c>
      <c r="J135" s="10" t="s">
        <v>1931</v>
      </c>
      <c r="K135" s="10" t="s">
        <v>1988</v>
      </c>
      <c r="L135" s="6" t="s">
        <v>425</v>
      </c>
      <c r="M135" s="13">
        <v>24166</v>
      </c>
      <c r="N135" s="6"/>
    </row>
    <row r="136" spans="1:246" ht="28.5" customHeight="1" x14ac:dyDescent="0.35">
      <c r="A136" s="29">
        <v>44746</v>
      </c>
      <c r="B136" s="14">
        <v>65</v>
      </c>
      <c r="C136" s="14" t="s">
        <v>2015</v>
      </c>
      <c r="D136" s="6" t="s">
        <v>2016</v>
      </c>
      <c r="E136" s="6" t="s">
        <v>1919</v>
      </c>
      <c r="F136" s="7" t="s">
        <v>2017</v>
      </c>
      <c r="G136" s="32">
        <v>6000</v>
      </c>
      <c r="H136" s="44">
        <v>45107</v>
      </c>
      <c r="I136" s="6" t="s">
        <v>204</v>
      </c>
      <c r="J136" s="10" t="s">
        <v>1937</v>
      </c>
      <c r="K136" s="10" t="s">
        <v>745</v>
      </c>
      <c r="L136" s="6" t="s">
        <v>425</v>
      </c>
      <c r="M136" s="13">
        <v>6000</v>
      </c>
      <c r="N136" s="6" t="s">
        <v>2045</v>
      </c>
    </row>
    <row r="137" spans="1:246" s="31" customFormat="1" ht="28.5" customHeight="1" x14ac:dyDescent="0.35">
      <c r="A137" s="29">
        <v>44496</v>
      </c>
      <c r="B137" s="14">
        <v>65</v>
      </c>
      <c r="C137" s="14" t="s">
        <v>1963</v>
      </c>
      <c r="D137" s="6" t="s">
        <v>1964</v>
      </c>
      <c r="E137" s="6" t="s">
        <v>1888</v>
      </c>
      <c r="F137" s="7" t="s">
        <v>1574</v>
      </c>
      <c r="G137" s="32">
        <v>9000</v>
      </c>
      <c r="H137" s="44">
        <v>44865</v>
      </c>
      <c r="I137" s="6" t="s">
        <v>1889</v>
      </c>
      <c r="J137" s="10" t="s">
        <v>1945</v>
      </c>
      <c r="K137" s="10" t="s">
        <v>1965</v>
      </c>
      <c r="L137" s="6" t="s">
        <v>425</v>
      </c>
      <c r="M137" s="13">
        <v>9000</v>
      </c>
      <c r="N137" s="6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</row>
    <row r="138" spans="1:246" s="31" customFormat="1" ht="28.5" customHeight="1" x14ac:dyDescent="0.35">
      <c r="A138" s="29">
        <v>44526</v>
      </c>
      <c r="B138" s="14">
        <v>65</v>
      </c>
      <c r="C138" s="14" t="s">
        <v>1975</v>
      </c>
      <c r="D138" s="6" t="s">
        <v>1976</v>
      </c>
      <c r="E138" s="6" t="s">
        <v>1895</v>
      </c>
      <c r="F138" s="7" t="s">
        <v>1977</v>
      </c>
      <c r="G138" s="32">
        <v>30000</v>
      </c>
      <c r="H138" s="44">
        <v>44895</v>
      </c>
      <c r="I138" s="6" t="s">
        <v>1896</v>
      </c>
      <c r="J138" s="10" t="s">
        <v>1950</v>
      </c>
      <c r="K138" s="10" t="s">
        <v>1978</v>
      </c>
      <c r="L138" s="6" t="s">
        <v>425</v>
      </c>
      <c r="M138" s="13">
        <v>30000</v>
      </c>
      <c r="N138" s="6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</row>
    <row r="139" spans="1:246" s="31" customFormat="1" ht="28.5" customHeight="1" x14ac:dyDescent="0.35">
      <c r="A139" s="29">
        <v>43767</v>
      </c>
      <c r="B139" s="14">
        <v>63</v>
      </c>
      <c r="C139" s="14" t="s">
        <v>1058</v>
      </c>
      <c r="D139" s="6" t="s">
        <v>1001</v>
      </c>
      <c r="E139" s="6" t="s">
        <v>261</v>
      </c>
      <c r="F139" s="68">
        <v>0</v>
      </c>
      <c r="G139" s="32">
        <v>6000</v>
      </c>
      <c r="H139" s="171" t="s">
        <v>97</v>
      </c>
      <c r="I139" s="6" t="s">
        <v>262</v>
      </c>
      <c r="J139" s="10" t="s">
        <v>1284</v>
      </c>
      <c r="K139" s="10" t="s">
        <v>968</v>
      </c>
      <c r="L139" s="6" t="s">
        <v>1197</v>
      </c>
      <c r="M139" s="13">
        <v>6000</v>
      </c>
      <c r="N139" s="6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</row>
    <row r="140" spans="1:246" s="31" customFormat="1" ht="28.5" customHeight="1" x14ac:dyDescent="0.35">
      <c r="A140" s="29">
        <v>44110</v>
      </c>
      <c r="B140" s="14">
        <v>64</v>
      </c>
      <c r="C140" s="29" t="s">
        <v>1440</v>
      </c>
      <c r="D140" s="29" t="s">
        <v>1441</v>
      </c>
      <c r="E140" s="29" t="s">
        <v>1327</v>
      </c>
      <c r="F140" s="49" t="s">
        <v>1442</v>
      </c>
      <c r="G140" s="24">
        <v>18000</v>
      </c>
      <c r="H140" s="44">
        <v>44469</v>
      </c>
      <c r="I140" s="29" t="s">
        <v>1300</v>
      </c>
      <c r="J140" s="49" t="s">
        <v>1609</v>
      </c>
      <c r="K140" s="49" t="s">
        <v>1301</v>
      </c>
      <c r="L140" s="29" t="s">
        <v>1197</v>
      </c>
      <c r="M140" s="13">
        <v>18000</v>
      </c>
      <c r="N140" s="6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</row>
    <row r="141" spans="1:246" s="31" customFormat="1" ht="28.5" customHeight="1" x14ac:dyDescent="0.35">
      <c r="A141" s="29">
        <v>44243</v>
      </c>
      <c r="B141" s="14">
        <v>64</v>
      </c>
      <c r="C141" s="29" t="s">
        <v>1765</v>
      </c>
      <c r="D141" s="29" t="s">
        <v>1764</v>
      </c>
      <c r="E141" s="29" t="s">
        <v>1638</v>
      </c>
      <c r="F141" s="49" t="s">
        <v>1766</v>
      </c>
      <c r="G141" s="24">
        <v>4896000</v>
      </c>
      <c r="H141" s="44">
        <v>44273</v>
      </c>
      <c r="I141" s="29" t="s">
        <v>189</v>
      </c>
      <c r="J141" s="49" t="s">
        <v>1767</v>
      </c>
      <c r="K141" s="49" t="s">
        <v>651</v>
      </c>
      <c r="L141" s="29" t="s">
        <v>1197</v>
      </c>
      <c r="M141" s="13">
        <v>24480</v>
      </c>
      <c r="N141" s="6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</row>
    <row r="142" spans="1:246" s="31" customFormat="1" ht="28.5" customHeight="1" x14ac:dyDescent="0.35">
      <c r="A142" s="29">
        <v>44382</v>
      </c>
      <c r="B142" s="14">
        <v>64</v>
      </c>
      <c r="C142" s="14" t="s">
        <v>1864</v>
      </c>
      <c r="D142" s="6" t="s">
        <v>1857</v>
      </c>
      <c r="E142" s="6" t="s">
        <v>1856</v>
      </c>
      <c r="F142" s="7" t="s">
        <v>1865</v>
      </c>
      <c r="G142" s="32">
        <v>7500</v>
      </c>
      <c r="H142" s="44">
        <v>44742</v>
      </c>
      <c r="I142" s="6" t="s">
        <v>218</v>
      </c>
      <c r="J142" s="10" t="s">
        <v>1866</v>
      </c>
      <c r="K142" s="10" t="s">
        <v>1867</v>
      </c>
      <c r="L142" s="6" t="s">
        <v>1197</v>
      </c>
      <c r="M142" s="13">
        <v>7500</v>
      </c>
      <c r="N142" s="6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</row>
    <row r="143" spans="1:246" ht="28.5" customHeight="1" x14ac:dyDescent="0.35">
      <c r="A143" s="29">
        <v>44382</v>
      </c>
      <c r="B143" s="14">
        <v>64</v>
      </c>
      <c r="C143" s="14" t="s">
        <v>1868</v>
      </c>
      <c r="D143" s="6" t="s">
        <v>1859</v>
      </c>
      <c r="E143" s="6" t="s">
        <v>1858</v>
      </c>
      <c r="F143" s="7" t="s">
        <v>1869</v>
      </c>
      <c r="G143" s="32">
        <v>22680</v>
      </c>
      <c r="H143" s="44">
        <v>44742</v>
      </c>
      <c r="I143" s="6" t="s">
        <v>183</v>
      </c>
      <c r="J143" s="10" t="s">
        <v>744</v>
      </c>
      <c r="K143" s="10" t="s">
        <v>1870</v>
      </c>
      <c r="L143" s="6" t="s">
        <v>1197</v>
      </c>
      <c r="M143" s="13">
        <v>22680</v>
      </c>
      <c r="N143" s="6"/>
    </row>
    <row r="144" spans="1:246" ht="28.5" customHeight="1" x14ac:dyDescent="0.35">
      <c r="A144" s="29">
        <v>45000</v>
      </c>
      <c r="B144" s="6">
        <v>66</v>
      </c>
      <c r="C144" s="6" t="s">
        <v>2291</v>
      </c>
      <c r="D144" s="6" t="s">
        <v>2292</v>
      </c>
      <c r="E144" s="6" t="s">
        <v>2159</v>
      </c>
      <c r="F144" s="7" t="s">
        <v>2293</v>
      </c>
      <c r="G144" s="24">
        <v>4500</v>
      </c>
      <c r="H144" s="44">
        <v>45364</v>
      </c>
      <c r="I144" s="6" t="s">
        <v>2064</v>
      </c>
      <c r="J144" s="10" t="s">
        <v>2294</v>
      </c>
      <c r="K144" s="10" t="s">
        <v>2065</v>
      </c>
      <c r="L144" s="6" t="s">
        <v>1197</v>
      </c>
      <c r="M144" s="13">
        <v>4500</v>
      </c>
      <c r="N144" s="6"/>
    </row>
    <row r="145" spans="1:246" ht="28.5" customHeight="1" x14ac:dyDescent="0.35">
      <c r="A145" s="29">
        <v>45110</v>
      </c>
      <c r="B145" s="6">
        <v>66</v>
      </c>
      <c r="C145" s="6" t="s">
        <v>2440</v>
      </c>
      <c r="D145" s="6" t="s">
        <v>2441</v>
      </c>
      <c r="E145" s="6" t="s">
        <v>2168</v>
      </c>
      <c r="F145" s="7" t="s">
        <v>2442</v>
      </c>
      <c r="G145" s="24">
        <v>6000</v>
      </c>
      <c r="H145" s="44">
        <v>45476</v>
      </c>
      <c r="I145" s="6" t="s">
        <v>2100</v>
      </c>
      <c r="J145" s="10" t="s">
        <v>2443</v>
      </c>
      <c r="K145" s="10" t="s">
        <v>2101</v>
      </c>
      <c r="L145" s="6" t="s">
        <v>1197</v>
      </c>
      <c r="M145" s="13">
        <v>6000</v>
      </c>
      <c r="N145" s="6"/>
    </row>
    <row r="146" spans="1:246" ht="28.5" customHeight="1" x14ac:dyDescent="0.35">
      <c r="A146" s="29">
        <v>45176</v>
      </c>
      <c r="B146" s="6">
        <v>66</v>
      </c>
      <c r="C146" s="6" t="s">
        <v>2345</v>
      </c>
      <c r="D146" s="6" t="s">
        <v>2346</v>
      </c>
      <c r="E146" s="6" t="s">
        <v>2181</v>
      </c>
      <c r="F146" s="7" t="s">
        <v>2347</v>
      </c>
      <c r="G146" s="24">
        <v>6000</v>
      </c>
      <c r="H146" s="44">
        <v>45542</v>
      </c>
      <c r="I146" s="6" t="s">
        <v>2106</v>
      </c>
      <c r="J146" s="10" t="s">
        <v>2348</v>
      </c>
      <c r="K146" s="10" t="s">
        <v>2107</v>
      </c>
      <c r="L146" s="6" t="s">
        <v>1197</v>
      </c>
      <c r="M146" s="13">
        <v>6000</v>
      </c>
      <c r="N146" s="6"/>
    </row>
    <row r="147" spans="1:246" s="169" customFormat="1" ht="28.5" customHeight="1" x14ac:dyDescent="0.35">
      <c r="A147" s="200" t="s">
        <v>76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2"/>
      <c r="M147" s="177">
        <f>SUM(M104:M146)</f>
        <v>330410</v>
      </c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  <c r="BP147" s="168"/>
      <c r="BQ147" s="168"/>
      <c r="BR147" s="168"/>
      <c r="BS147" s="168"/>
      <c r="BT147" s="168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8"/>
      <c r="CI147" s="168"/>
      <c r="CJ147" s="168"/>
      <c r="CK147" s="168"/>
      <c r="CL147" s="168"/>
      <c r="CM147" s="168"/>
      <c r="CN147" s="168"/>
      <c r="CO147" s="168"/>
      <c r="CP147" s="168"/>
      <c r="CQ147" s="168"/>
      <c r="CR147" s="168"/>
      <c r="CS147" s="168"/>
      <c r="CT147" s="168"/>
      <c r="CU147" s="168"/>
      <c r="CV147" s="168"/>
      <c r="CW147" s="168"/>
      <c r="CX147" s="168"/>
      <c r="CY147" s="168"/>
      <c r="CZ147" s="168"/>
      <c r="DA147" s="168"/>
      <c r="DB147" s="168"/>
      <c r="DC147" s="168"/>
      <c r="DD147" s="168"/>
      <c r="DE147" s="168"/>
      <c r="DF147" s="168"/>
      <c r="DG147" s="168"/>
      <c r="DH147" s="168"/>
      <c r="DI147" s="168"/>
      <c r="DJ147" s="168"/>
      <c r="DK147" s="168"/>
      <c r="DL147" s="168"/>
      <c r="DM147" s="168"/>
      <c r="DN147" s="168"/>
      <c r="DO147" s="168"/>
      <c r="DP147" s="168"/>
      <c r="DQ147" s="168"/>
      <c r="DR147" s="168"/>
      <c r="DS147" s="168"/>
      <c r="DT147" s="168"/>
      <c r="DU147" s="168"/>
      <c r="DV147" s="168"/>
      <c r="DW147" s="168"/>
      <c r="DX147" s="168"/>
      <c r="DY147" s="168"/>
      <c r="DZ147" s="168"/>
      <c r="EA147" s="168"/>
      <c r="EB147" s="168"/>
      <c r="EC147" s="168"/>
      <c r="ED147" s="168"/>
      <c r="EE147" s="168"/>
      <c r="EF147" s="168"/>
      <c r="EG147" s="168"/>
      <c r="EH147" s="168"/>
      <c r="EI147" s="168"/>
      <c r="EJ147" s="168"/>
      <c r="EK147" s="168"/>
      <c r="EL147" s="168"/>
      <c r="EM147" s="168"/>
      <c r="EN147" s="168"/>
      <c r="EO147" s="168"/>
      <c r="EP147" s="168"/>
      <c r="EQ147" s="168"/>
      <c r="ER147" s="168"/>
      <c r="ES147" s="168"/>
      <c r="ET147" s="168"/>
      <c r="EU147" s="168"/>
      <c r="EV147" s="168"/>
      <c r="EW147" s="168"/>
      <c r="EX147" s="168"/>
      <c r="EY147" s="168"/>
      <c r="EZ147" s="168"/>
      <c r="FA147" s="168"/>
      <c r="FB147" s="168"/>
      <c r="FC147" s="168"/>
      <c r="FD147" s="168"/>
      <c r="FE147" s="168"/>
      <c r="FF147" s="168"/>
      <c r="FG147" s="168"/>
      <c r="FH147" s="168"/>
      <c r="FI147" s="168"/>
      <c r="FJ147" s="168"/>
      <c r="FK147" s="168"/>
      <c r="FL147" s="168"/>
      <c r="FM147" s="168"/>
      <c r="FN147" s="168"/>
      <c r="FO147" s="168"/>
      <c r="FP147" s="168"/>
      <c r="FQ147" s="168"/>
      <c r="FR147" s="168"/>
      <c r="FS147" s="168"/>
      <c r="FT147" s="168"/>
      <c r="FU147" s="168"/>
      <c r="FV147" s="168"/>
      <c r="FW147" s="168"/>
      <c r="FX147" s="168"/>
      <c r="FY147" s="168"/>
      <c r="FZ147" s="168"/>
      <c r="GA147" s="168"/>
      <c r="GB147" s="168"/>
      <c r="GC147" s="168"/>
      <c r="GD147" s="168"/>
      <c r="GE147" s="168"/>
      <c r="GF147" s="168"/>
      <c r="GG147" s="168"/>
      <c r="GH147" s="168"/>
      <c r="GI147" s="168"/>
      <c r="GJ147" s="168"/>
      <c r="GK147" s="168"/>
      <c r="GL147" s="168"/>
      <c r="GM147" s="168"/>
      <c r="GN147" s="168"/>
      <c r="GO147" s="168"/>
      <c r="GP147" s="168"/>
      <c r="GQ147" s="168"/>
      <c r="GR147" s="168"/>
      <c r="GS147" s="168"/>
      <c r="GT147" s="168"/>
      <c r="GU147" s="168"/>
      <c r="GV147" s="168"/>
      <c r="GW147" s="168"/>
      <c r="GX147" s="168"/>
      <c r="GY147" s="168"/>
      <c r="GZ147" s="168"/>
      <c r="HA147" s="168"/>
      <c r="HB147" s="168"/>
      <c r="HC147" s="168"/>
      <c r="HD147" s="168"/>
      <c r="HE147" s="168"/>
      <c r="HF147" s="168"/>
      <c r="HG147" s="168"/>
      <c r="HH147" s="168"/>
      <c r="HI147" s="168"/>
      <c r="HJ147" s="168"/>
      <c r="HK147" s="168"/>
      <c r="HL147" s="168"/>
      <c r="HM147" s="168"/>
      <c r="HN147" s="168"/>
      <c r="HO147" s="168"/>
      <c r="HP147" s="168"/>
      <c r="HQ147" s="168"/>
      <c r="HR147" s="168"/>
      <c r="HS147" s="168"/>
      <c r="HT147" s="168"/>
      <c r="HU147" s="168"/>
      <c r="HV147" s="168"/>
      <c r="HW147" s="168"/>
      <c r="HX147" s="168"/>
      <c r="HY147" s="168"/>
      <c r="HZ147" s="168"/>
      <c r="IA147" s="168"/>
      <c r="IB147" s="168"/>
      <c r="IC147" s="168"/>
      <c r="ID147" s="168"/>
      <c r="IE147" s="168"/>
      <c r="IF147" s="168"/>
      <c r="IG147" s="168"/>
      <c r="IH147" s="168"/>
      <c r="II147" s="168"/>
      <c r="IJ147" s="168"/>
      <c r="IK147" s="168"/>
      <c r="IL147" s="168"/>
    </row>
    <row r="148" spans="1:246" ht="28.5" customHeight="1" x14ac:dyDescent="0.35">
      <c r="A148" s="29">
        <v>42255</v>
      </c>
      <c r="B148" s="14">
        <v>58</v>
      </c>
      <c r="C148" s="32" t="s">
        <v>97</v>
      </c>
      <c r="D148" s="6" t="s">
        <v>697</v>
      </c>
      <c r="E148" s="32" t="s">
        <v>97</v>
      </c>
      <c r="F148" s="67" t="s">
        <v>97</v>
      </c>
      <c r="G148" s="32" t="s">
        <v>97</v>
      </c>
      <c r="H148" s="44" t="s">
        <v>363</v>
      </c>
      <c r="I148" s="6" t="s">
        <v>248</v>
      </c>
      <c r="J148" s="10" t="s">
        <v>698</v>
      </c>
      <c r="K148" s="10" t="s">
        <v>699</v>
      </c>
      <c r="L148" s="6" t="s">
        <v>115</v>
      </c>
      <c r="M148" s="13">
        <v>4000</v>
      </c>
      <c r="N148" s="6"/>
    </row>
    <row r="149" spans="1:246" ht="28.5" customHeight="1" x14ac:dyDescent="0.35">
      <c r="A149" s="29">
        <v>42396</v>
      </c>
      <c r="B149" s="14">
        <v>59</v>
      </c>
      <c r="C149" s="14" t="s">
        <v>704</v>
      </c>
      <c r="D149" s="6" t="s">
        <v>705</v>
      </c>
      <c r="E149" s="6" t="s">
        <v>706</v>
      </c>
      <c r="F149" s="7" t="s">
        <v>707</v>
      </c>
      <c r="G149" s="32">
        <v>24000</v>
      </c>
      <c r="H149" s="150">
        <v>240969</v>
      </c>
      <c r="I149" s="6" t="s">
        <v>248</v>
      </c>
      <c r="J149" s="10" t="s">
        <v>708</v>
      </c>
      <c r="K149" s="10" t="s">
        <v>709</v>
      </c>
      <c r="L149" s="6" t="s">
        <v>115</v>
      </c>
      <c r="M149" s="13">
        <v>2000</v>
      </c>
      <c r="N149" s="6"/>
    </row>
    <row r="150" spans="1:246" ht="28.5" customHeight="1" x14ac:dyDescent="0.35">
      <c r="A150" s="29">
        <v>43242</v>
      </c>
      <c r="B150" s="14">
        <v>61</v>
      </c>
      <c r="C150" s="14" t="s">
        <v>710</v>
      </c>
      <c r="D150" s="6" t="s">
        <v>711</v>
      </c>
      <c r="E150" s="6" t="s">
        <v>712</v>
      </c>
      <c r="F150" s="7" t="s">
        <v>713</v>
      </c>
      <c r="G150" s="32" t="s">
        <v>97</v>
      </c>
      <c r="H150" s="150">
        <v>22919</v>
      </c>
      <c r="I150" s="6" t="s">
        <v>206</v>
      </c>
      <c r="J150" s="10" t="s">
        <v>714</v>
      </c>
      <c r="K150" s="10" t="s">
        <v>715</v>
      </c>
      <c r="L150" s="6" t="s">
        <v>115</v>
      </c>
      <c r="M150" s="13">
        <v>7800</v>
      </c>
      <c r="N150" s="6"/>
    </row>
    <row r="151" spans="1:246" ht="28.5" customHeight="1" x14ac:dyDescent="0.35">
      <c r="A151" s="29">
        <v>43469</v>
      </c>
      <c r="B151" s="14">
        <v>62</v>
      </c>
      <c r="C151" s="14" t="s">
        <v>721</v>
      </c>
      <c r="D151" s="6" t="s">
        <v>722</v>
      </c>
      <c r="E151" s="6" t="s">
        <v>723</v>
      </c>
      <c r="F151" s="7" t="s">
        <v>713</v>
      </c>
      <c r="G151" s="32">
        <v>9300</v>
      </c>
      <c r="H151" s="150">
        <v>242157</v>
      </c>
      <c r="I151" s="6" t="s">
        <v>206</v>
      </c>
      <c r="J151" s="10" t="s">
        <v>724</v>
      </c>
      <c r="K151" s="10" t="s">
        <v>715</v>
      </c>
      <c r="L151" s="6" t="s">
        <v>115</v>
      </c>
      <c r="M151" s="13">
        <v>1500</v>
      </c>
      <c r="N151" s="6"/>
    </row>
    <row r="152" spans="1:246" ht="28.5" customHeight="1" x14ac:dyDescent="0.35">
      <c r="A152" s="29">
        <v>43766</v>
      </c>
      <c r="B152" s="14">
        <v>63</v>
      </c>
      <c r="C152" s="14" t="s">
        <v>1057</v>
      </c>
      <c r="D152" s="6" t="s">
        <v>1000</v>
      </c>
      <c r="E152" s="6" t="s">
        <v>260</v>
      </c>
      <c r="F152" s="7" t="s">
        <v>1114</v>
      </c>
      <c r="G152" s="32">
        <v>1500</v>
      </c>
      <c r="H152" s="44">
        <v>44104</v>
      </c>
      <c r="I152" s="6" t="s">
        <v>248</v>
      </c>
      <c r="J152" s="10" t="s">
        <v>1167</v>
      </c>
      <c r="K152" s="10" t="s">
        <v>709</v>
      </c>
      <c r="L152" s="6" t="s">
        <v>115</v>
      </c>
      <c r="M152" s="13">
        <v>1500</v>
      </c>
      <c r="N152" s="6"/>
    </row>
    <row r="153" spans="1:246" ht="28.5" customHeight="1" x14ac:dyDescent="0.35">
      <c r="A153" s="29">
        <v>43790</v>
      </c>
      <c r="B153" s="14">
        <v>63</v>
      </c>
      <c r="C153" s="14" t="s">
        <v>1078</v>
      </c>
      <c r="D153" s="6" t="s">
        <v>1021</v>
      </c>
      <c r="E153" s="6" t="s">
        <v>293</v>
      </c>
      <c r="F153" s="7" t="s">
        <v>1134</v>
      </c>
      <c r="G153" s="32">
        <v>21000</v>
      </c>
      <c r="H153" s="44">
        <v>44104</v>
      </c>
      <c r="I153" s="6" t="s">
        <v>294</v>
      </c>
      <c r="J153" s="10" t="s">
        <v>1175</v>
      </c>
      <c r="K153" s="10" t="s">
        <v>982</v>
      </c>
      <c r="L153" s="6" t="s">
        <v>115</v>
      </c>
      <c r="M153" s="13">
        <v>21000</v>
      </c>
      <c r="N153" s="6"/>
    </row>
    <row r="154" spans="1:246" ht="28.5" customHeight="1" x14ac:dyDescent="0.35">
      <c r="A154" s="29">
        <v>43837</v>
      </c>
      <c r="B154" s="14">
        <v>63</v>
      </c>
      <c r="C154" s="14" t="s">
        <v>1092</v>
      </c>
      <c r="D154" s="6" t="s">
        <v>1035</v>
      </c>
      <c r="E154" s="6" t="s">
        <v>312</v>
      </c>
      <c r="F154" s="7" t="s">
        <v>1147</v>
      </c>
      <c r="G154" s="32">
        <v>1950</v>
      </c>
      <c r="H154" s="44">
        <v>44196</v>
      </c>
      <c r="I154" s="6" t="s">
        <v>206</v>
      </c>
      <c r="J154" s="10" t="s">
        <v>1186</v>
      </c>
      <c r="K154" s="10" t="s">
        <v>715</v>
      </c>
      <c r="L154" s="6" t="s">
        <v>115</v>
      </c>
      <c r="M154" s="13">
        <v>1950</v>
      </c>
      <c r="N154" s="6"/>
    </row>
    <row r="155" spans="1:246" ht="28.5" customHeight="1" x14ac:dyDescent="0.35">
      <c r="A155" s="29">
        <v>45021</v>
      </c>
      <c r="B155" s="6">
        <v>66</v>
      </c>
      <c r="C155" s="6" t="s">
        <v>2433</v>
      </c>
      <c r="D155" s="6" t="s">
        <v>2434</v>
      </c>
      <c r="E155" s="6" t="s">
        <v>2161</v>
      </c>
      <c r="F155" s="7" t="s">
        <v>2435</v>
      </c>
      <c r="G155" s="24">
        <v>100000</v>
      </c>
      <c r="H155" s="44">
        <v>45111</v>
      </c>
      <c r="I155" s="6" t="s">
        <v>2090</v>
      </c>
      <c r="J155" s="10" t="s">
        <v>2436</v>
      </c>
      <c r="K155" s="10" t="s">
        <v>2091</v>
      </c>
      <c r="L155" s="6" t="s">
        <v>115</v>
      </c>
      <c r="M155" s="13">
        <v>5000</v>
      </c>
      <c r="N155" s="6"/>
    </row>
    <row r="156" spans="1:246" s="169" customFormat="1" ht="28.5" customHeight="1" x14ac:dyDescent="0.35">
      <c r="A156" s="200" t="s">
        <v>76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2"/>
      <c r="M156" s="177">
        <f>SUM(M148:M155)</f>
        <v>44750</v>
      </c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8"/>
      <c r="BU156" s="168"/>
      <c r="BV156" s="168"/>
      <c r="BW156" s="168"/>
      <c r="BX156" s="168"/>
      <c r="BY156" s="168"/>
      <c r="BZ156" s="168"/>
      <c r="CA156" s="168"/>
      <c r="CB156" s="168"/>
      <c r="CC156" s="168"/>
      <c r="CD156" s="168"/>
      <c r="CE156" s="168"/>
      <c r="CF156" s="168"/>
      <c r="CG156" s="168"/>
      <c r="CH156" s="168"/>
      <c r="CI156" s="168"/>
      <c r="CJ156" s="168"/>
      <c r="CK156" s="168"/>
      <c r="CL156" s="168"/>
      <c r="CM156" s="168"/>
      <c r="CN156" s="168"/>
      <c r="CO156" s="168"/>
      <c r="CP156" s="168"/>
      <c r="CQ156" s="168"/>
      <c r="CR156" s="168"/>
      <c r="CS156" s="168"/>
      <c r="CT156" s="168"/>
      <c r="CU156" s="168"/>
      <c r="CV156" s="168"/>
      <c r="CW156" s="168"/>
      <c r="CX156" s="168"/>
      <c r="CY156" s="168"/>
      <c r="CZ156" s="168"/>
      <c r="DA156" s="168"/>
      <c r="DB156" s="168"/>
      <c r="DC156" s="168"/>
      <c r="DD156" s="168"/>
      <c r="DE156" s="168"/>
      <c r="DF156" s="168"/>
      <c r="DG156" s="168"/>
      <c r="DH156" s="168"/>
      <c r="DI156" s="168"/>
      <c r="DJ156" s="168"/>
      <c r="DK156" s="168"/>
      <c r="DL156" s="168"/>
      <c r="DM156" s="168"/>
      <c r="DN156" s="168"/>
      <c r="DO156" s="168"/>
      <c r="DP156" s="168"/>
      <c r="DQ156" s="168"/>
      <c r="DR156" s="168"/>
      <c r="DS156" s="168"/>
      <c r="DT156" s="168"/>
      <c r="DU156" s="168"/>
      <c r="DV156" s="168"/>
      <c r="DW156" s="168"/>
      <c r="DX156" s="168"/>
      <c r="DY156" s="168"/>
      <c r="DZ156" s="168"/>
      <c r="EA156" s="168"/>
      <c r="EB156" s="168"/>
      <c r="EC156" s="168"/>
      <c r="ED156" s="168"/>
      <c r="EE156" s="168"/>
      <c r="EF156" s="168"/>
      <c r="EG156" s="168"/>
      <c r="EH156" s="168"/>
      <c r="EI156" s="168"/>
      <c r="EJ156" s="168"/>
      <c r="EK156" s="168"/>
      <c r="EL156" s="168"/>
      <c r="EM156" s="168"/>
      <c r="EN156" s="168"/>
      <c r="EO156" s="168"/>
      <c r="EP156" s="168"/>
      <c r="EQ156" s="168"/>
      <c r="ER156" s="168"/>
      <c r="ES156" s="168"/>
      <c r="ET156" s="168"/>
      <c r="EU156" s="168"/>
      <c r="EV156" s="168"/>
      <c r="EW156" s="168"/>
      <c r="EX156" s="168"/>
      <c r="EY156" s="168"/>
      <c r="EZ156" s="168"/>
      <c r="FA156" s="168"/>
      <c r="FB156" s="168"/>
      <c r="FC156" s="168"/>
      <c r="FD156" s="168"/>
      <c r="FE156" s="168"/>
      <c r="FF156" s="168"/>
      <c r="FG156" s="168"/>
      <c r="FH156" s="168"/>
      <c r="FI156" s="168"/>
      <c r="FJ156" s="168"/>
      <c r="FK156" s="168"/>
      <c r="FL156" s="168"/>
      <c r="FM156" s="168"/>
      <c r="FN156" s="168"/>
      <c r="FO156" s="168"/>
      <c r="FP156" s="168"/>
      <c r="FQ156" s="168"/>
      <c r="FR156" s="168"/>
      <c r="FS156" s="168"/>
      <c r="FT156" s="168"/>
      <c r="FU156" s="168"/>
      <c r="FV156" s="168"/>
      <c r="FW156" s="168"/>
      <c r="FX156" s="168"/>
      <c r="FY156" s="168"/>
      <c r="FZ156" s="168"/>
      <c r="GA156" s="168"/>
      <c r="GB156" s="168"/>
      <c r="GC156" s="168"/>
      <c r="GD156" s="168"/>
      <c r="GE156" s="168"/>
      <c r="GF156" s="168"/>
      <c r="GG156" s="168"/>
      <c r="GH156" s="168"/>
      <c r="GI156" s="168"/>
      <c r="GJ156" s="168"/>
      <c r="GK156" s="168"/>
      <c r="GL156" s="168"/>
      <c r="GM156" s="168"/>
      <c r="GN156" s="168"/>
      <c r="GO156" s="168"/>
      <c r="GP156" s="168"/>
      <c r="GQ156" s="168"/>
      <c r="GR156" s="168"/>
      <c r="GS156" s="168"/>
      <c r="GT156" s="168"/>
      <c r="GU156" s="168"/>
      <c r="GV156" s="168"/>
      <c r="GW156" s="168"/>
      <c r="GX156" s="168"/>
      <c r="GY156" s="168"/>
      <c r="GZ156" s="168"/>
      <c r="HA156" s="168"/>
      <c r="HB156" s="168"/>
      <c r="HC156" s="168"/>
      <c r="HD156" s="168"/>
      <c r="HE156" s="168"/>
      <c r="HF156" s="168"/>
      <c r="HG156" s="168"/>
      <c r="HH156" s="168"/>
      <c r="HI156" s="168"/>
      <c r="HJ156" s="168"/>
      <c r="HK156" s="168"/>
      <c r="HL156" s="168"/>
      <c r="HM156" s="168"/>
      <c r="HN156" s="168"/>
      <c r="HO156" s="168"/>
      <c r="HP156" s="168"/>
      <c r="HQ156" s="168"/>
      <c r="HR156" s="168"/>
      <c r="HS156" s="168"/>
      <c r="HT156" s="168"/>
      <c r="HU156" s="168"/>
      <c r="HV156" s="168"/>
      <c r="HW156" s="168"/>
      <c r="HX156" s="168"/>
      <c r="HY156" s="168"/>
      <c r="HZ156" s="168"/>
      <c r="IA156" s="168"/>
      <c r="IB156" s="168"/>
      <c r="IC156" s="168"/>
      <c r="ID156" s="168"/>
      <c r="IE156" s="168"/>
      <c r="IF156" s="168"/>
      <c r="IG156" s="168"/>
      <c r="IH156" s="168"/>
      <c r="II156" s="168"/>
      <c r="IJ156" s="168"/>
      <c r="IK156" s="168"/>
      <c r="IL156" s="168"/>
    </row>
    <row r="157" spans="1:246" ht="28.5" customHeight="1" x14ac:dyDescent="0.35">
      <c r="A157" s="29">
        <v>40441</v>
      </c>
      <c r="B157" s="14">
        <v>53</v>
      </c>
      <c r="C157" s="14" t="s">
        <v>116</v>
      </c>
      <c r="D157" s="6" t="s">
        <v>117</v>
      </c>
      <c r="E157" s="6" t="s">
        <v>65</v>
      </c>
      <c r="F157" s="67" t="s">
        <v>97</v>
      </c>
      <c r="G157" s="32" t="s">
        <v>97</v>
      </c>
      <c r="H157" s="44" t="s">
        <v>363</v>
      </c>
      <c r="I157" s="6" t="s">
        <v>44</v>
      </c>
      <c r="J157" s="10" t="s">
        <v>118</v>
      </c>
      <c r="K157" s="10" t="s">
        <v>119</v>
      </c>
      <c r="L157" s="6" t="s">
        <v>120</v>
      </c>
      <c r="M157" s="13">
        <v>3000</v>
      </c>
      <c r="N157" s="6"/>
    </row>
    <row r="158" spans="1:246" ht="28.5" customHeight="1" x14ac:dyDescent="0.35">
      <c r="A158" s="29">
        <v>40441</v>
      </c>
      <c r="B158" s="6">
        <v>53</v>
      </c>
      <c r="C158" s="6" t="s">
        <v>121</v>
      </c>
      <c r="D158" s="6" t="s">
        <v>122</v>
      </c>
      <c r="E158" s="6" t="s">
        <v>66</v>
      </c>
      <c r="F158" s="67" t="s">
        <v>97</v>
      </c>
      <c r="G158" s="32" t="s">
        <v>97</v>
      </c>
      <c r="H158" s="44" t="s">
        <v>363</v>
      </c>
      <c r="I158" s="6" t="s">
        <v>45</v>
      </c>
      <c r="J158" s="7" t="s">
        <v>118</v>
      </c>
      <c r="K158" s="10" t="s">
        <v>123</v>
      </c>
      <c r="L158" s="6" t="s">
        <v>120</v>
      </c>
      <c r="M158" s="13">
        <v>3000</v>
      </c>
      <c r="N158" s="6"/>
    </row>
    <row r="159" spans="1:246" ht="28.5" customHeight="1" x14ac:dyDescent="0.35">
      <c r="A159" s="29">
        <v>40493</v>
      </c>
      <c r="B159" s="6">
        <v>54</v>
      </c>
      <c r="C159" s="6" t="s">
        <v>124</v>
      </c>
      <c r="D159" s="6" t="s">
        <v>125</v>
      </c>
      <c r="E159" s="6" t="s">
        <v>69</v>
      </c>
      <c r="F159" s="67" t="s">
        <v>97</v>
      </c>
      <c r="G159" s="32" t="s">
        <v>97</v>
      </c>
      <c r="H159" s="44" t="s">
        <v>363</v>
      </c>
      <c r="I159" s="6" t="s">
        <v>46</v>
      </c>
      <c r="J159" s="7" t="s">
        <v>364</v>
      </c>
      <c r="K159" s="10" t="s">
        <v>126</v>
      </c>
      <c r="L159" s="6" t="s">
        <v>120</v>
      </c>
      <c r="M159" s="13">
        <v>3000</v>
      </c>
      <c r="N159" s="6"/>
    </row>
    <row r="160" spans="1:246" s="31" customFormat="1" ht="28.5" customHeight="1" x14ac:dyDescent="0.35">
      <c r="A160" s="29">
        <v>40764</v>
      </c>
      <c r="B160" s="6">
        <v>54</v>
      </c>
      <c r="C160" s="6" t="s">
        <v>127</v>
      </c>
      <c r="D160" s="6" t="s">
        <v>128</v>
      </c>
      <c r="E160" s="6" t="s">
        <v>71</v>
      </c>
      <c r="F160" s="67" t="s">
        <v>97</v>
      </c>
      <c r="G160" s="32" t="s">
        <v>97</v>
      </c>
      <c r="H160" s="44" t="s">
        <v>363</v>
      </c>
      <c r="I160" s="6" t="s">
        <v>77</v>
      </c>
      <c r="J160" s="7" t="s">
        <v>365</v>
      </c>
      <c r="K160" s="10" t="s">
        <v>366</v>
      </c>
      <c r="L160" s="6" t="s">
        <v>120</v>
      </c>
      <c r="M160" s="13">
        <v>3000</v>
      </c>
      <c r="N160" s="6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</row>
    <row r="161" spans="1:246" s="31" customFormat="1" ht="28.5" customHeight="1" x14ac:dyDescent="0.35">
      <c r="A161" s="29">
        <v>41674</v>
      </c>
      <c r="B161" s="6">
        <v>57</v>
      </c>
      <c r="C161" s="6" t="s">
        <v>94</v>
      </c>
      <c r="D161" s="6" t="s">
        <v>88</v>
      </c>
      <c r="E161" s="6" t="s">
        <v>84</v>
      </c>
      <c r="F161" s="67" t="s">
        <v>97</v>
      </c>
      <c r="G161" s="32">
        <v>786600</v>
      </c>
      <c r="H161" s="150">
        <v>21581</v>
      </c>
      <c r="I161" s="6" t="s">
        <v>36</v>
      </c>
      <c r="J161" s="7" t="s">
        <v>367</v>
      </c>
      <c r="K161" s="10" t="s">
        <v>95</v>
      </c>
      <c r="L161" s="6" t="s">
        <v>120</v>
      </c>
      <c r="M161" s="13">
        <v>65550</v>
      </c>
      <c r="N161" s="6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</row>
    <row r="162" spans="1:246" s="31" customFormat="1" ht="28.5" customHeight="1" x14ac:dyDescent="0.35">
      <c r="A162" s="29">
        <v>41759</v>
      </c>
      <c r="B162" s="6">
        <v>57</v>
      </c>
      <c r="C162" s="32" t="s">
        <v>97</v>
      </c>
      <c r="D162" s="32" t="s">
        <v>97</v>
      </c>
      <c r="E162" s="6" t="s">
        <v>142</v>
      </c>
      <c r="F162" s="67" t="s">
        <v>97</v>
      </c>
      <c r="G162" s="32" t="s">
        <v>97</v>
      </c>
      <c r="H162" s="44" t="s">
        <v>363</v>
      </c>
      <c r="I162" s="6" t="s">
        <v>143</v>
      </c>
      <c r="J162" s="10" t="s">
        <v>368</v>
      </c>
      <c r="K162" s="10" t="s">
        <v>369</v>
      </c>
      <c r="L162" s="6" t="s">
        <v>120</v>
      </c>
      <c r="M162" s="13">
        <v>3000</v>
      </c>
      <c r="N162" s="6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</row>
    <row r="163" spans="1:246" s="31" customFormat="1" ht="28.5" customHeight="1" x14ac:dyDescent="0.35">
      <c r="A163" s="29">
        <v>41857</v>
      </c>
      <c r="B163" s="14">
        <v>57</v>
      </c>
      <c r="C163" s="6" t="s">
        <v>146</v>
      </c>
      <c r="D163" s="6" t="s">
        <v>147</v>
      </c>
      <c r="E163" s="6" t="s">
        <v>148</v>
      </c>
      <c r="F163" s="67" t="s">
        <v>97</v>
      </c>
      <c r="G163" s="32" t="s">
        <v>97</v>
      </c>
      <c r="H163" s="44" t="s">
        <v>363</v>
      </c>
      <c r="I163" s="6" t="s">
        <v>150</v>
      </c>
      <c r="J163" s="7" t="s">
        <v>149</v>
      </c>
      <c r="K163" s="10" t="s">
        <v>370</v>
      </c>
      <c r="L163" s="6" t="s">
        <v>120</v>
      </c>
      <c r="M163" s="24">
        <v>3000</v>
      </c>
      <c r="N163" s="6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</row>
    <row r="164" spans="1:246" s="31" customFormat="1" ht="28.5" customHeight="1" x14ac:dyDescent="0.35">
      <c r="A164" s="29">
        <v>41857</v>
      </c>
      <c r="B164" s="14">
        <v>57</v>
      </c>
      <c r="C164" s="14" t="s">
        <v>151</v>
      </c>
      <c r="D164" s="6" t="s">
        <v>152</v>
      </c>
      <c r="E164" s="6" t="s">
        <v>153</v>
      </c>
      <c r="F164" s="67" t="s">
        <v>97</v>
      </c>
      <c r="G164" s="32" t="s">
        <v>97</v>
      </c>
      <c r="H164" s="44" t="s">
        <v>363</v>
      </c>
      <c r="I164" s="6" t="s">
        <v>154</v>
      </c>
      <c r="J164" s="10" t="s">
        <v>149</v>
      </c>
      <c r="K164" s="10" t="s">
        <v>371</v>
      </c>
      <c r="L164" s="6" t="s">
        <v>120</v>
      </c>
      <c r="M164" s="13">
        <v>3000</v>
      </c>
      <c r="N164" s="6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</row>
    <row r="165" spans="1:246" s="31" customFormat="1" ht="28.5" customHeight="1" x14ac:dyDescent="0.35">
      <c r="A165" s="29">
        <v>41871</v>
      </c>
      <c r="B165" s="14">
        <v>57</v>
      </c>
      <c r="C165" s="14" t="s">
        <v>372</v>
      </c>
      <c r="D165" s="6" t="s">
        <v>373</v>
      </c>
      <c r="E165" s="6" t="s">
        <v>374</v>
      </c>
      <c r="F165" s="67" t="s">
        <v>97</v>
      </c>
      <c r="G165" s="32" t="s">
        <v>97</v>
      </c>
      <c r="H165" s="44" t="s">
        <v>363</v>
      </c>
      <c r="I165" s="6" t="s">
        <v>245</v>
      </c>
      <c r="J165" s="10" t="s">
        <v>375</v>
      </c>
      <c r="K165" s="10" t="s">
        <v>376</v>
      </c>
      <c r="L165" s="6" t="s">
        <v>120</v>
      </c>
      <c r="M165" s="13">
        <v>3000</v>
      </c>
      <c r="N165" s="6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</row>
    <row r="166" spans="1:246" s="31" customFormat="1" ht="28.5" customHeight="1" x14ac:dyDescent="0.35">
      <c r="A166" s="29">
        <v>42398</v>
      </c>
      <c r="B166" s="14">
        <v>59</v>
      </c>
      <c r="C166" s="14" t="s">
        <v>377</v>
      </c>
      <c r="D166" s="6" t="s">
        <v>378</v>
      </c>
      <c r="E166" s="6" t="s">
        <v>379</v>
      </c>
      <c r="F166" s="67" t="s">
        <v>97</v>
      </c>
      <c r="G166" s="32" t="s">
        <v>97</v>
      </c>
      <c r="H166" s="150">
        <v>241335</v>
      </c>
      <c r="I166" s="6" t="s">
        <v>46</v>
      </c>
      <c r="J166" s="10" t="s">
        <v>130</v>
      </c>
      <c r="K166" s="10" t="s">
        <v>126</v>
      </c>
      <c r="L166" s="6" t="s">
        <v>120</v>
      </c>
      <c r="M166" s="13">
        <v>9000</v>
      </c>
      <c r="N166" s="6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</row>
    <row r="167" spans="1:246" s="31" customFormat="1" ht="28.5" customHeight="1" x14ac:dyDescent="0.35">
      <c r="A167" s="29">
        <v>42403</v>
      </c>
      <c r="B167" s="14">
        <v>59</v>
      </c>
      <c r="C167" s="14" t="s">
        <v>380</v>
      </c>
      <c r="D167" s="6" t="s">
        <v>381</v>
      </c>
      <c r="E167" s="6" t="s">
        <v>382</v>
      </c>
      <c r="F167" s="67" t="s">
        <v>97</v>
      </c>
      <c r="G167" s="32" t="s">
        <v>97</v>
      </c>
      <c r="H167" s="150">
        <v>241335</v>
      </c>
      <c r="I167" s="6" t="s">
        <v>143</v>
      </c>
      <c r="J167" s="10" t="s">
        <v>368</v>
      </c>
      <c r="K167" s="10" t="s">
        <v>369</v>
      </c>
      <c r="L167" s="6" t="s">
        <v>120</v>
      </c>
      <c r="M167" s="13">
        <v>7500</v>
      </c>
      <c r="N167" s="6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</row>
    <row r="168" spans="1:246" ht="28.5" customHeight="1" x14ac:dyDescent="0.35">
      <c r="A168" s="29">
        <v>42601</v>
      </c>
      <c r="B168" s="14">
        <v>59</v>
      </c>
      <c r="C168" s="14" t="s">
        <v>383</v>
      </c>
      <c r="D168" s="6" t="s">
        <v>384</v>
      </c>
      <c r="E168" s="6" t="s">
        <v>385</v>
      </c>
      <c r="F168" s="7" t="s">
        <v>386</v>
      </c>
      <c r="G168" s="32" t="s">
        <v>97</v>
      </c>
      <c r="H168" s="150">
        <v>241262</v>
      </c>
      <c r="I168" s="6" t="s">
        <v>207</v>
      </c>
      <c r="J168" s="10" t="s">
        <v>387</v>
      </c>
      <c r="K168" s="10" t="s">
        <v>388</v>
      </c>
      <c r="L168" s="6" t="s">
        <v>120</v>
      </c>
      <c r="M168" s="13">
        <v>12000</v>
      </c>
      <c r="N168" s="6"/>
    </row>
    <row r="169" spans="1:246" ht="28.5" customHeight="1" x14ac:dyDescent="0.35">
      <c r="A169" s="29">
        <v>43046</v>
      </c>
      <c r="B169" s="14">
        <v>61</v>
      </c>
      <c r="C169" s="14" t="s">
        <v>398</v>
      </c>
      <c r="D169" s="6" t="s">
        <v>399</v>
      </c>
      <c r="E169" s="6" t="s">
        <v>400</v>
      </c>
      <c r="F169" s="7" t="s">
        <v>401</v>
      </c>
      <c r="G169" s="32">
        <v>240000</v>
      </c>
      <c r="H169" s="151" t="s">
        <v>97</v>
      </c>
      <c r="I169" s="6" t="s">
        <v>209</v>
      </c>
      <c r="J169" s="10" t="s">
        <v>1216</v>
      </c>
      <c r="K169" s="10" t="s">
        <v>402</v>
      </c>
      <c r="L169" s="6" t="s">
        <v>120</v>
      </c>
      <c r="M169" s="13">
        <v>12000</v>
      </c>
      <c r="N169" s="6"/>
    </row>
    <row r="170" spans="1:246" ht="28.5" customHeight="1" x14ac:dyDescent="0.35">
      <c r="A170" s="29">
        <v>43706</v>
      </c>
      <c r="B170" s="14">
        <v>62</v>
      </c>
      <c r="C170" s="14" t="s">
        <v>411</v>
      </c>
      <c r="D170" s="6" t="s">
        <v>412</v>
      </c>
      <c r="E170" s="6" t="s">
        <v>413</v>
      </c>
      <c r="F170" s="7" t="s">
        <v>414</v>
      </c>
      <c r="G170" s="32">
        <v>6000</v>
      </c>
      <c r="H170" s="150">
        <v>242034</v>
      </c>
      <c r="I170" s="6" t="s">
        <v>224</v>
      </c>
      <c r="J170" s="10" t="s">
        <v>415</v>
      </c>
      <c r="K170" s="10" t="s">
        <v>416</v>
      </c>
      <c r="L170" s="6" t="s">
        <v>120</v>
      </c>
      <c r="M170" s="13">
        <v>6000</v>
      </c>
      <c r="N170" s="6"/>
    </row>
    <row r="171" spans="1:246" ht="28.5" customHeight="1" x14ac:dyDescent="0.35">
      <c r="A171" s="29">
        <v>43719</v>
      </c>
      <c r="B171" s="14">
        <v>62</v>
      </c>
      <c r="C171" s="14" t="s">
        <v>417</v>
      </c>
      <c r="D171" s="6" t="s">
        <v>418</v>
      </c>
      <c r="E171" s="6" t="s">
        <v>419</v>
      </c>
      <c r="F171" s="7" t="s">
        <v>420</v>
      </c>
      <c r="G171" s="32">
        <v>12000</v>
      </c>
      <c r="H171" s="150">
        <v>242065</v>
      </c>
      <c r="I171" s="6" t="s">
        <v>161</v>
      </c>
      <c r="J171" s="10" t="s">
        <v>421</v>
      </c>
      <c r="K171" s="10" t="s">
        <v>422</v>
      </c>
      <c r="L171" s="6" t="s">
        <v>120</v>
      </c>
      <c r="M171" s="13">
        <v>12000</v>
      </c>
      <c r="N171" s="6"/>
    </row>
    <row r="172" spans="1:246" ht="28.5" customHeight="1" x14ac:dyDescent="0.35">
      <c r="A172" s="29">
        <v>43739</v>
      </c>
      <c r="B172" s="14">
        <v>63</v>
      </c>
      <c r="C172" s="14" t="s">
        <v>1048</v>
      </c>
      <c r="D172" s="6" t="s">
        <v>991</v>
      </c>
      <c r="E172" s="6" t="s">
        <v>158</v>
      </c>
      <c r="F172" s="7" t="s">
        <v>1105</v>
      </c>
      <c r="G172" s="32">
        <v>2400</v>
      </c>
      <c r="H172" s="44">
        <v>44104</v>
      </c>
      <c r="I172" s="6" t="s">
        <v>161</v>
      </c>
      <c r="J172" s="10" t="s">
        <v>1159</v>
      </c>
      <c r="K172" s="10" t="s">
        <v>422</v>
      </c>
      <c r="L172" s="6" t="s">
        <v>120</v>
      </c>
      <c r="M172" s="13">
        <v>2400</v>
      </c>
      <c r="N172" s="6"/>
    </row>
    <row r="173" spans="1:246" ht="28.5" customHeight="1" x14ac:dyDescent="0.35">
      <c r="A173" s="29">
        <v>43770</v>
      </c>
      <c r="B173" s="14">
        <v>63</v>
      </c>
      <c r="C173" s="14" t="s">
        <v>1060</v>
      </c>
      <c r="D173" s="6" t="s">
        <v>1003</v>
      </c>
      <c r="E173" s="6" t="s">
        <v>264</v>
      </c>
      <c r="F173" s="7" t="s">
        <v>1116</v>
      </c>
      <c r="G173" s="32">
        <v>4500</v>
      </c>
      <c r="H173" s="44">
        <v>44104</v>
      </c>
      <c r="I173" s="6" t="s">
        <v>154</v>
      </c>
      <c r="J173" s="10" t="s">
        <v>1169</v>
      </c>
      <c r="K173" s="10" t="s">
        <v>371</v>
      </c>
      <c r="L173" s="6" t="s">
        <v>120</v>
      </c>
      <c r="M173" s="13">
        <v>1500</v>
      </c>
      <c r="N173" s="6"/>
    </row>
    <row r="174" spans="1:246" ht="28.5" customHeight="1" x14ac:dyDescent="0.35">
      <c r="A174" s="29">
        <v>43770</v>
      </c>
      <c r="B174" s="14">
        <v>63</v>
      </c>
      <c r="C174" s="14" t="s">
        <v>1061</v>
      </c>
      <c r="D174" s="6" t="s">
        <v>1004</v>
      </c>
      <c r="E174" s="6" t="s">
        <v>265</v>
      </c>
      <c r="F174" s="7" t="s">
        <v>1117</v>
      </c>
      <c r="G174" s="32">
        <v>2400</v>
      </c>
      <c r="H174" s="44">
        <v>44104</v>
      </c>
      <c r="I174" s="6" t="s">
        <v>266</v>
      </c>
      <c r="J174" s="10" t="s">
        <v>1169</v>
      </c>
      <c r="K174" s="10" t="s">
        <v>969</v>
      </c>
      <c r="L174" s="6" t="s">
        <v>120</v>
      </c>
      <c r="M174" s="13">
        <v>2400</v>
      </c>
      <c r="N174" s="6"/>
    </row>
    <row r="175" spans="1:246" ht="28.5" customHeight="1" x14ac:dyDescent="0.35">
      <c r="A175" s="29">
        <v>43770</v>
      </c>
      <c r="B175" s="14">
        <v>63</v>
      </c>
      <c r="C175" s="14" t="s">
        <v>1062</v>
      </c>
      <c r="D175" s="6" t="s">
        <v>1005</v>
      </c>
      <c r="E175" s="6" t="s">
        <v>267</v>
      </c>
      <c r="F175" s="7" t="s">
        <v>1118</v>
      </c>
      <c r="G175" s="32">
        <v>4500</v>
      </c>
      <c r="H175" s="44">
        <v>44104</v>
      </c>
      <c r="I175" s="6" t="s">
        <v>268</v>
      </c>
      <c r="J175" s="10" t="s">
        <v>1169</v>
      </c>
      <c r="K175" s="10" t="s">
        <v>970</v>
      </c>
      <c r="L175" s="6" t="s">
        <v>120</v>
      </c>
      <c r="M175" s="13">
        <v>4500</v>
      </c>
      <c r="N175" s="6"/>
    </row>
    <row r="176" spans="1:246" ht="28.5" customHeight="1" x14ac:dyDescent="0.35">
      <c r="A176" s="29">
        <v>43770</v>
      </c>
      <c r="B176" s="14">
        <v>63</v>
      </c>
      <c r="C176" s="14" t="s">
        <v>1063</v>
      </c>
      <c r="D176" s="6" t="s">
        <v>1006</v>
      </c>
      <c r="E176" s="6" t="s">
        <v>269</v>
      </c>
      <c r="F176" s="7" t="s">
        <v>1119</v>
      </c>
      <c r="G176" s="32">
        <v>2400</v>
      </c>
      <c r="H176" s="44">
        <v>44104</v>
      </c>
      <c r="I176" s="6" t="s">
        <v>270</v>
      </c>
      <c r="J176" s="10" t="s">
        <v>1169</v>
      </c>
      <c r="K176" s="10" t="s">
        <v>972</v>
      </c>
      <c r="L176" s="6" t="s">
        <v>120</v>
      </c>
      <c r="M176" s="13">
        <v>2400</v>
      </c>
      <c r="N176" s="6"/>
    </row>
    <row r="177" spans="1:246" ht="28.5" customHeight="1" x14ac:dyDescent="0.35">
      <c r="A177" s="29">
        <v>43770</v>
      </c>
      <c r="B177" s="14">
        <v>63</v>
      </c>
      <c r="C177" s="14" t="s">
        <v>1064</v>
      </c>
      <c r="D177" s="6" t="s">
        <v>1007</v>
      </c>
      <c r="E177" s="6" t="s">
        <v>271</v>
      </c>
      <c r="F177" s="7" t="s">
        <v>1120</v>
      </c>
      <c r="G177" s="32">
        <v>4500</v>
      </c>
      <c r="H177" s="44">
        <v>44104</v>
      </c>
      <c r="I177" s="6" t="s">
        <v>150</v>
      </c>
      <c r="J177" s="10" t="s">
        <v>1169</v>
      </c>
      <c r="K177" s="10" t="s">
        <v>370</v>
      </c>
      <c r="L177" s="6" t="s">
        <v>120</v>
      </c>
      <c r="M177" s="13">
        <v>1500</v>
      </c>
      <c r="N177" s="6"/>
    </row>
    <row r="178" spans="1:246" ht="28.5" customHeight="1" x14ac:dyDescent="0.35">
      <c r="A178" s="29">
        <v>43770</v>
      </c>
      <c r="B178" s="14">
        <v>63</v>
      </c>
      <c r="C178" s="14" t="s">
        <v>1065</v>
      </c>
      <c r="D178" s="6" t="s">
        <v>1008</v>
      </c>
      <c r="E178" s="6" t="s">
        <v>272</v>
      </c>
      <c r="F178" s="7" t="s">
        <v>1121</v>
      </c>
      <c r="G178" s="32">
        <v>2400</v>
      </c>
      <c r="H178" s="44">
        <v>44104</v>
      </c>
      <c r="I178" s="6" t="s">
        <v>273</v>
      </c>
      <c r="J178" s="10" t="s">
        <v>1169</v>
      </c>
      <c r="K178" s="10" t="s">
        <v>973</v>
      </c>
      <c r="L178" s="6" t="s">
        <v>120</v>
      </c>
      <c r="M178" s="13">
        <v>2400</v>
      </c>
      <c r="N178" s="6"/>
    </row>
    <row r="179" spans="1:246" ht="28.5" customHeight="1" x14ac:dyDescent="0.35">
      <c r="A179" s="29">
        <v>43770</v>
      </c>
      <c r="B179" s="14">
        <v>63</v>
      </c>
      <c r="C179" s="14" t="s">
        <v>1066</v>
      </c>
      <c r="D179" s="6" t="s">
        <v>1009</v>
      </c>
      <c r="E179" s="6" t="s">
        <v>274</v>
      </c>
      <c r="F179" s="7" t="s">
        <v>1122</v>
      </c>
      <c r="G179" s="32">
        <v>2400</v>
      </c>
      <c r="H179" s="44">
        <v>44104</v>
      </c>
      <c r="I179" s="6" t="s">
        <v>275</v>
      </c>
      <c r="J179" s="10" t="s">
        <v>1169</v>
      </c>
      <c r="K179" s="10" t="s">
        <v>974</v>
      </c>
      <c r="L179" s="6" t="s">
        <v>120</v>
      </c>
      <c r="M179" s="13">
        <v>2400</v>
      </c>
      <c r="N179" s="6"/>
    </row>
    <row r="180" spans="1:246" ht="28.5" customHeight="1" x14ac:dyDescent="0.35">
      <c r="A180" s="29">
        <v>43770</v>
      </c>
      <c r="B180" s="14">
        <v>63</v>
      </c>
      <c r="C180" s="14" t="s">
        <v>1069</v>
      </c>
      <c r="D180" s="6" t="s">
        <v>1012</v>
      </c>
      <c r="E180" s="6" t="s">
        <v>280</v>
      </c>
      <c r="F180" s="7" t="s">
        <v>1125</v>
      </c>
      <c r="G180" s="32">
        <v>4500</v>
      </c>
      <c r="H180" s="44">
        <v>44104</v>
      </c>
      <c r="I180" s="6" t="s">
        <v>281</v>
      </c>
      <c r="J180" s="10" t="s">
        <v>1169</v>
      </c>
      <c r="K180" s="10" t="s">
        <v>977</v>
      </c>
      <c r="L180" s="6" t="s">
        <v>120</v>
      </c>
      <c r="M180" s="13">
        <v>4500</v>
      </c>
      <c r="N180" s="6"/>
    </row>
    <row r="181" spans="1:246" ht="28.5" customHeight="1" x14ac:dyDescent="0.35">
      <c r="A181" s="29">
        <v>43780</v>
      </c>
      <c r="B181" s="14">
        <v>63</v>
      </c>
      <c r="C181" s="14" t="s">
        <v>1074</v>
      </c>
      <c r="D181" s="6" t="s">
        <v>1017</v>
      </c>
      <c r="E181" s="6" t="s">
        <v>287</v>
      </c>
      <c r="F181" s="7" t="s">
        <v>1130</v>
      </c>
      <c r="G181" s="32">
        <v>4500</v>
      </c>
      <c r="H181" s="44">
        <v>44104</v>
      </c>
      <c r="I181" s="6" t="s">
        <v>288</v>
      </c>
      <c r="J181" s="10" t="s">
        <v>1169</v>
      </c>
      <c r="K181" s="10" t="s">
        <v>980</v>
      </c>
      <c r="L181" s="6" t="s">
        <v>120</v>
      </c>
      <c r="M181" s="13">
        <v>4500</v>
      </c>
      <c r="N181" s="6"/>
    </row>
    <row r="182" spans="1:246" ht="28.5" customHeight="1" x14ac:dyDescent="0.35">
      <c r="A182" s="29">
        <v>43794</v>
      </c>
      <c r="B182" s="14">
        <v>63</v>
      </c>
      <c r="C182" s="14" t="s">
        <v>1080</v>
      </c>
      <c r="D182" s="6" t="s">
        <v>1023</v>
      </c>
      <c r="E182" s="6" t="s">
        <v>296</v>
      </c>
      <c r="F182" s="7" t="s">
        <v>1136</v>
      </c>
      <c r="G182" s="32">
        <v>4500</v>
      </c>
      <c r="H182" s="44">
        <v>44104</v>
      </c>
      <c r="I182" s="6" t="s">
        <v>297</v>
      </c>
      <c r="J182" s="10" t="s">
        <v>1169</v>
      </c>
      <c r="K182" s="10" t="s">
        <v>971</v>
      </c>
      <c r="L182" s="6" t="s">
        <v>120</v>
      </c>
      <c r="M182" s="13">
        <v>4500</v>
      </c>
      <c r="N182" s="6"/>
    </row>
    <row r="183" spans="1:246" ht="28.5" customHeight="1" x14ac:dyDescent="0.35">
      <c r="A183" s="29">
        <v>44743</v>
      </c>
      <c r="B183" s="14">
        <v>65</v>
      </c>
      <c r="C183" s="14" t="s">
        <v>2006</v>
      </c>
      <c r="D183" s="6" t="s">
        <v>2007</v>
      </c>
      <c r="E183" s="6" t="s">
        <v>1917</v>
      </c>
      <c r="F183" s="7" t="s">
        <v>2008</v>
      </c>
      <c r="G183" s="32">
        <v>2400</v>
      </c>
      <c r="H183" s="44">
        <v>44834</v>
      </c>
      <c r="I183" s="6" t="s">
        <v>1918</v>
      </c>
      <c r="J183" s="10" t="s">
        <v>1936</v>
      </c>
      <c r="K183" s="10" t="s">
        <v>2009</v>
      </c>
      <c r="L183" s="6" t="s">
        <v>120</v>
      </c>
      <c r="M183" s="13">
        <v>2400</v>
      </c>
      <c r="N183" s="6"/>
    </row>
    <row r="184" spans="1:246" ht="28.5" customHeight="1" x14ac:dyDescent="0.35">
      <c r="A184" s="29">
        <v>44747</v>
      </c>
      <c r="B184" s="14">
        <v>65</v>
      </c>
      <c r="C184" s="14" t="s">
        <v>2018</v>
      </c>
      <c r="D184" s="6" t="s">
        <v>2019</v>
      </c>
      <c r="E184" s="6" t="s">
        <v>1920</v>
      </c>
      <c r="F184" s="7" t="s">
        <v>2020</v>
      </c>
      <c r="G184" s="32">
        <v>4500</v>
      </c>
      <c r="H184" s="44">
        <v>44834</v>
      </c>
      <c r="I184" s="6" t="s">
        <v>279</v>
      </c>
      <c r="J184" s="10" t="s">
        <v>1938</v>
      </c>
      <c r="K184" s="10" t="s">
        <v>976</v>
      </c>
      <c r="L184" s="6" t="s">
        <v>120</v>
      </c>
      <c r="M184" s="13">
        <v>4500</v>
      </c>
      <c r="N184" s="6"/>
    </row>
    <row r="185" spans="1:246" ht="28.5" customHeight="1" x14ac:dyDescent="0.35">
      <c r="A185" s="29">
        <v>44749</v>
      </c>
      <c r="B185" s="14">
        <v>65</v>
      </c>
      <c r="C185" s="14" t="s">
        <v>2010</v>
      </c>
      <c r="D185" s="6" t="s">
        <v>2011</v>
      </c>
      <c r="E185" s="6" t="s">
        <v>1921</v>
      </c>
      <c r="F185" s="7" t="s">
        <v>2012</v>
      </c>
      <c r="G185" s="32">
        <v>4500</v>
      </c>
      <c r="H185" s="44">
        <v>44834</v>
      </c>
      <c r="I185" s="6" t="s">
        <v>1922</v>
      </c>
      <c r="J185" s="10" t="s">
        <v>1939</v>
      </c>
      <c r="K185" s="10" t="s">
        <v>2014</v>
      </c>
      <c r="L185" s="6" t="s">
        <v>120</v>
      </c>
      <c r="M185" s="13">
        <v>4500</v>
      </c>
      <c r="N185" s="6"/>
    </row>
    <row r="186" spans="1:246" s="40" customFormat="1" ht="28.5" customHeight="1" x14ac:dyDescent="0.35">
      <c r="A186" s="29">
        <v>44873</v>
      </c>
      <c r="B186" s="6">
        <v>66</v>
      </c>
      <c r="C186" s="6" t="s">
        <v>2250</v>
      </c>
      <c r="D186" s="6" t="s">
        <v>2251</v>
      </c>
      <c r="E186" s="6" t="s">
        <v>2135</v>
      </c>
      <c r="F186" s="7" t="s">
        <v>2252</v>
      </c>
      <c r="G186" s="24">
        <v>330000</v>
      </c>
      <c r="H186" s="44">
        <v>45199</v>
      </c>
      <c r="I186" s="6" t="s">
        <v>2058</v>
      </c>
      <c r="J186" s="10" t="s">
        <v>1170</v>
      </c>
      <c r="K186" s="10" t="s">
        <v>2059</v>
      </c>
      <c r="L186" s="6" t="s">
        <v>120</v>
      </c>
      <c r="M186" s="13">
        <v>16500</v>
      </c>
      <c r="N186" s="6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</row>
    <row r="187" spans="1:246" s="40" customFormat="1" ht="28.5" customHeight="1" x14ac:dyDescent="0.35">
      <c r="A187" s="29">
        <v>44917</v>
      </c>
      <c r="B187" s="6">
        <v>66</v>
      </c>
      <c r="C187" s="6" t="s">
        <v>2261</v>
      </c>
      <c r="D187" s="6" t="s">
        <v>2262</v>
      </c>
      <c r="E187" s="6" t="s">
        <v>2144</v>
      </c>
      <c r="F187" s="7" t="s">
        <v>2263</v>
      </c>
      <c r="G187" s="24">
        <v>6000</v>
      </c>
      <c r="H187" s="44">
        <v>45199</v>
      </c>
      <c r="I187" s="6" t="s">
        <v>2070</v>
      </c>
      <c r="J187" s="10" t="s">
        <v>2264</v>
      </c>
      <c r="K187" s="10" t="s">
        <v>2071</v>
      </c>
      <c r="L187" s="6" t="s">
        <v>120</v>
      </c>
      <c r="M187" s="13">
        <v>6000</v>
      </c>
      <c r="N187" s="6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</row>
    <row r="188" spans="1:246" ht="28.5" customHeight="1" x14ac:dyDescent="0.35">
      <c r="A188" s="29">
        <v>44929</v>
      </c>
      <c r="B188" s="6">
        <v>66</v>
      </c>
      <c r="C188" s="6" t="s">
        <v>2265</v>
      </c>
      <c r="D188" s="6" t="s">
        <v>2266</v>
      </c>
      <c r="E188" s="6" t="s">
        <v>2146</v>
      </c>
      <c r="F188" s="7" t="s">
        <v>2267</v>
      </c>
      <c r="G188" s="24">
        <v>4500</v>
      </c>
      <c r="H188" s="44">
        <v>45199</v>
      </c>
      <c r="I188" s="6" t="s">
        <v>2072</v>
      </c>
      <c r="J188" s="10" t="s">
        <v>359</v>
      </c>
      <c r="K188" s="10" t="s">
        <v>2073</v>
      </c>
      <c r="L188" s="6" t="s">
        <v>120</v>
      </c>
      <c r="M188" s="13">
        <v>4500</v>
      </c>
      <c r="N188" s="6"/>
    </row>
    <row r="189" spans="1:246" ht="28.5" customHeight="1" x14ac:dyDescent="0.35">
      <c r="A189" s="29">
        <v>44974</v>
      </c>
      <c r="B189" s="6">
        <v>66</v>
      </c>
      <c r="C189" s="6" t="s">
        <v>2421</v>
      </c>
      <c r="D189" s="6" t="s">
        <v>2422</v>
      </c>
      <c r="E189" s="6" t="s">
        <v>2152</v>
      </c>
      <c r="F189" s="7" t="s">
        <v>2423</v>
      </c>
      <c r="G189" s="24">
        <v>1998500</v>
      </c>
      <c r="H189" s="44">
        <v>45124</v>
      </c>
      <c r="I189" s="6" t="s">
        <v>2080</v>
      </c>
      <c r="J189" s="10" t="s">
        <v>2424</v>
      </c>
      <c r="K189" s="10" t="s">
        <v>2081</v>
      </c>
      <c r="L189" s="6" t="s">
        <v>120</v>
      </c>
      <c r="M189" s="13">
        <v>99925</v>
      </c>
      <c r="N189" s="6"/>
    </row>
    <row r="190" spans="1:246" ht="28.5" customHeight="1" x14ac:dyDescent="0.35">
      <c r="A190" s="29">
        <v>45107</v>
      </c>
      <c r="B190" s="6">
        <v>66</v>
      </c>
      <c r="C190" s="6" t="s">
        <v>2437</v>
      </c>
      <c r="D190" s="6" t="s">
        <v>2438</v>
      </c>
      <c r="E190" s="6" t="s">
        <v>2167</v>
      </c>
      <c r="F190" s="7" t="s">
        <v>2419</v>
      </c>
      <c r="G190" s="24">
        <v>2400</v>
      </c>
      <c r="H190" s="44">
        <v>45199</v>
      </c>
      <c r="I190" s="6" t="s">
        <v>2094</v>
      </c>
      <c r="J190" s="10" t="s">
        <v>2439</v>
      </c>
      <c r="K190" s="10" t="s">
        <v>2095</v>
      </c>
      <c r="L190" s="6" t="s">
        <v>120</v>
      </c>
      <c r="M190" s="13">
        <v>2400</v>
      </c>
      <c r="N190" s="6"/>
    </row>
    <row r="191" spans="1:246" ht="28.5" customHeight="1" x14ac:dyDescent="0.35">
      <c r="A191" s="29">
        <v>45198</v>
      </c>
      <c r="B191" s="6">
        <v>66</v>
      </c>
      <c r="C191" s="6" t="s">
        <v>2459</v>
      </c>
      <c r="D191" s="6" t="s">
        <v>2460</v>
      </c>
      <c r="E191" s="6" t="s">
        <v>2184</v>
      </c>
      <c r="F191" s="7" t="s">
        <v>2461</v>
      </c>
      <c r="G191" s="24">
        <v>4500</v>
      </c>
      <c r="H191" s="44">
        <v>45565</v>
      </c>
      <c r="I191" s="6" t="s">
        <v>44</v>
      </c>
      <c r="J191" s="10" t="s">
        <v>2462</v>
      </c>
      <c r="K191" s="10" t="s">
        <v>119</v>
      </c>
      <c r="L191" s="6" t="s">
        <v>120</v>
      </c>
      <c r="M191" s="13">
        <v>4500</v>
      </c>
      <c r="N191" s="6"/>
    </row>
    <row r="192" spans="1:246" s="169" customFormat="1" ht="28.5" customHeight="1" x14ac:dyDescent="0.35">
      <c r="A192" s="200" t="s">
        <v>76</v>
      </c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2"/>
      <c r="M192" s="177">
        <f>SUM(M157:M191)</f>
        <v>326275</v>
      </c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68"/>
      <c r="BD192" s="168"/>
      <c r="BE192" s="168"/>
      <c r="BF192" s="168"/>
      <c r="BG192" s="168"/>
      <c r="BH192" s="168"/>
      <c r="BI192" s="168"/>
      <c r="BJ192" s="168"/>
      <c r="BK192" s="168"/>
      <c r="BL192" s="168"/>
      <c r="BM192" s="168"/>
      <c r="BN192" s="168"/>
      <c r="BO192" s="168"/>
      <c r="BP192" s="168"/>
      <c r="BQ192" s="168"/>
      <c r="BR192" s="168"/>
      <c r="BS192" s="168"/>
      <c r="BT192" s="168"/>
      <c r="BU192" s="168"/>
      <c r="BV192" s="168"/>
      <c r="BW192" s="168"/>
      <c r="BX192" s="168"/>
      <c r="BY192" s="168"/>
      <c r="BZ192" s="168"/>
      <c r="CA192" s="168"/>
      <c r="CB192" s="168"/>
      <c r="CC192" s="168"/>
      <c r="CD192" s="168"/>
      <c r="CE192" s="168"/>
      <c r="CF192" s="168"/>
      <c r="CG192" s="168"/>
      <c r="CH192" s="168"/>
      <c r="CI192" s="168"/>
      <c r="CJ192" s="168"/>
      <c r="CK192" s="168"/>
      <c r="CL192" s="168"/>
      <c r="CM192" s="168"/>
      <c r="CN192" s="168"/>
      <c r="CO192" s="168"/>
      <c r="CP192" s="168"/>
      <c r="CQ192" s="168"/>
      <c r="CR192" s="168"/>
      <c r="CS192" s="168"/>
      <c r="CT192" s="168"/>
      <c r="CU192" s="168"/>
      <c r="CV192" s="168"/>
      <c r="CW192" s="168"/>
      <c r="CX192" s="168"/>
      <c r="CY192" s="168"/>
      <c r="CZ192" s="168"/>
      <c r="DA192" s="168"/>
      <c r="DB192" s="168"/>
      <c r="DC192" s="168"/>
      <c r="DD192" s="168"/>
      <c r="DE192" s="168"/>
      <c r="DF192" s="168"/>
      <c r="DG192" s="168"/>
      <c r="DH192" s="168"/>
      <c r="DI192" s="168"/>
      <c r="DJ192" s="168"/>
      <c r="DK192" s="168"/>
      <c r="DL192" s="168"/>
      <c r="DM192" s="168"/>
      <c r="DN192" s="168"/>
      <c r="DO192" s="168"/>
      <c r="DP192" s="168"/>
      <c r="DQ192" s="168"/>
      <c r="DR192" s="168"/>
      <c r="DS192" s="168"/>
      <c r="DT192" s="168"/>
      <c r="DU192" s="168"/>
      <c r="DV192" s="168"/>
      <c r="DW192" s="168"/>
      <c r="DX192" s="168"/>
      <c r="DY192" s="168"/>
      <c r="DZ192" s="168"/>
      <c r="EA192" s="168"/>
      <c r="EB192" s="168"/>
      <c r="EC192" s="168"/>
      <c r="ED192" s="168"/>
      <c r="EE192" s="168"/>
      <c r="EF192" s="168"/>
      <c r="EG192" s="168"/>
      <c r="EH192" s="168"/>
      <c r="EI192" s="168"/>
      <c r="EJ192" s="168"/>
      <c r="EK192" s="168"/>
      <c r="EL192" s="168"/>
      <c r="EM192" s="168"/>
      <c r="EN192" s="168"/>
      <c r="EO192" s="168"/>
      <c r="EP192" s="168"/>
      <c r="EQ192" s="168"/>
      <c r="ER192" s="168"/>
      <c r="ES192" s="168"/>
      <c r="ET192" s="168"/>
      <c r="EU192" s="168"/>
      <c r="EV192" s="168"/>
      <c r="EW192" s="168"/>
      <c r="EX192" s="168"/>
      <c r="EY192" s="168"/>
      <c r="EZ192" s="168"/>
      <c r="FA192" s="168"/>
      <c r="FB192" s="168"/>
      <c r="FC192" s="168"/>
      <c r="FD192" s="168"/>
      <c r="FE192" s="168"/>
      <c r="FF192" s="168"/>
      <c r="FG192" s="168"/>
      <c r="FH192" s="168"/>
      <c r="FI192" s="168"/>
      <c r="FJ192" s="168"/>
      <c r="FK192" s="168"/>
      <c r="FL192" s="168"/>
      <c r="FM192" s="168"/>
      <c r="FN192" s="168"/>
      <c r="FO192" s="168"/>
      <c r="FP192" s="168"/>
      <c r="FQ192" s="168"/>
      <c r="FR192" s="168"/>
      <c r="FS192" s="168"/>
      <c r="FT192" s="168"/>
      <c r="FU192" s="168"/>
      <c r="FV192" s="168"/>
      <c r="FW192" s="168"/>
      <c r="FX192" s="168"/>
      <c r="FY192" s="168"/>
      <c r="FZ192" s="168"/>
      <c r="GA192" s="168"/>
      <c r="GB192" s="168"/>
      <c r="GC192" s="168"/>
      <c r="GD192" s="168"/>
      <c r="GE192" s="168"/>
      <c r="GF192" s="168"/>
      <c r="GG192" s="168"/>
      <c r="GH192" s="168"/>
      <c r="GI192" s="168"/>
      <c r="GJ192" s="168"/>
      <c r="GK192" s="168"/>
      <c r="GL192" s="168"/>
      <c r="GM192" s="168"/>
      <c r="GN192" s="168"/>
      <c r="GO192" s="168"/>
      <c r="GP192" s="168"/>
      <c r="GQ192" s="168"/>
      <c r="GR192" s="168"/>
      <c r="GS192" s="168"/>
      <c r="GT192" s="168"/>
      <c r="GU192" s="168"/>
      <c r="GV192" s="168"/>
      <c r="GW192" s="168"/>
      <c r="GX192" s="168"/>
      <c r="GY192" s="168"/>
      <c r="GZ192" s="168"/>
      <c r="HA192" s="168"/>
      <c r="HB192" s="168"/>
      <c r="HC192" s="168"/>
      <c r="HD192" s="168"/>
      <c r="HE192" s="168"/>
      <c r="HF192" s="168"/>
      <c r="HG192" s="168"/>
      <c r="HH192" s="168"/>
      <c r="HI192" s="168"/>
      <c r="HJ192" s="168"/>
      <c r="HK192" s="168"/>
      <c r="HL192" s="168"/>
      <c r="HM192" s="168"/>
      <c r="HN192" s="168"/>
      <c r="HO192" s="168"/>
      <c r="HP192" s="168"/>
      <c r="HQ192" s="168"/>
      <c r="HR192" s="168"/>
      <c r="HS192" s="168"/>
      <c r="HT192" s="168"/>
      <c r="HU192" s="168"/>
      <c r="HV192" s="168"/>
      <c r="HW192" s="168"/>
      <c r="HX192" s="168"/>
      <c r="HY192" s="168"/>
      <c r="HZ192" s="168"/>
      <c r="IA192" s="168"/>
      <c r="IB192" s="168"/>
      <c r="IC192" s="168"/>
      <c r="ID192" s="168"/>
      <c r="IE192" s="168"/>
      <c r="IF192" s="168"/>
      <c r="IG192" s="168"/>
      <c r="IH192" s="168"/>
      <c r="II192" s="168"/>
      <c r="IJ192" s="168"/>
      <c r="IK192" s="168"/>
      <c r="IL192" s="168"/>
    </row>
    <row r="193" spans="1:246" ht="28.5" customHeight="1" x14ac:dyDescent="0.35">
      <c r="A193" s="29">
        <v>41864</v>
      </c>
      <c r="B193" s="14">
        <v>57</v>
      </c>
      <c r="C193" s="14" t="s">
        <v>333</v>
      </c>
      <c r="D193" s="6" t="s">
        <v>334</v>
      </c>
      <c r="E193" s="6" t="s">
        <v>335</v>
      </c>
      <c r="F193" s="7" t="s">
        <v>336</v>
      </c>
      <c r="G193" s="32" t="s">
        <v>97</v>
      </c>
      <c r="H193" s="150">
        <v>240969</v>
      </c>
      <c r="I193" s="6" t="s">
        <v>174</v>
      </c>
      <c r="J193" s="10" t="s">
        <v>337</v>
      </c>
      <c r="K193" s="10" t="s">
        <v>338</v>
      </c>
      <c r="L193" s="6" t="s">
        <v>131</v>
      </c>
      <c r="M193" s="13">
        <v>69950</v>
      </c>
      <c r="N193" s="37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</row>
    <row r="194" spans="1:246" ht="28.5" customHeight="1" x14ac:dyDescent="0.35">
      <c r="A194" s="29">
        <v>42341</v>
      </c>
      <c r="B194" s="14">
        <v>59</v>
      </c>
      <c r="C194" s="14" t="s">
        <v>345</v>
      </c>
      <c r="D194" s="6" t="s">
        <v>346</v>
      </c>
      <c r="E194" s="6" t="s">
        <v>347</v>
      </c>
      <c r="F194" s="7" t="s">
        <v>348</v>
      </c>
      <c r="G194" s="32">
        <v>400000</v>
      </c>
      <c r="H194" s="150">
        <v>22094</v>
      </c>
      <c r="I194" s="6" t="s">
        <v>194</v>
      </c>
      <c r="J194" s="10" t="s">
        <v>349</v>
      </c>
      <c r="K194" s="10" t="s">
        <v>350</v>
      </c>
      <c r="L194" s="6" t="s">
        <v>131</v>
      </c>
      <c r="M194" s="13">
        <v>20000</v>
      </c>
      <c r="N194" s="37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</row>
    <row r="195" spans="1:246" ht="28.5" customHeight="1" x14ac:dyDescent="0.35">
      <c r="A195" s="29">
        <v>42719</v>
      </c>
      <c r="B195" s="14">
        <v>60</v>
      </c>
      <c r="C195" s="14" t="s">
        <v>351</v>
      </c>
      <c r="D195" s="6" t="s">
        <v>352</v>
      </c>
      <c r="E195" s="6" t="s">
        <v>353</v>
      </c>
      <c r="F195" s="67" t="s">
        <v>2475</v>
      </c>
      <c r="G195" s="32" t="s">
        <v>97</v>
      </c>
      <c r="H195" s="149" t="s">
        <v>97</v>
      </c>
      <c r="I195" s="6" t="s">
        <v>191</v>
      </c>
      <c r="J195" s="10" t="s">
        <v>354</v>
      </c>
      <c r="K195" s="10" t="s">
        <v>355</v>
      </c>
      <c r="L195" s="6" t="s">
        <v>131</v>
      </c>
      <c r="M195" s="13">
        <v>24000</v>
      </c>
      <c r="N195" s="37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</row>
    <row r="196" spans="1:246" ht="28.5" customHeight="1" x14ac:dyDescent="0.35">
      <c r="A196" s="29">
        <v>42919</v>
      </c>
      <c r="B196" s="14">
        <v>60</v>
      </c>
      <c r="C196" s="14" t="s">
        <v>2470</v>
      </c>
      <c r="D196" s="6" t="s">
        <v>2471</v>
      </c>
      <c r="E196" s="6" t="s">
        <v>2472</v>
      </c>
      <c r="F196" s="185" t="s">
        <v>2473</v>
      </c>
      <c r="G196" s="32" t="s">
        <v>97</v>
      </c>
      <c r="H196" s="150">
        <v>22462</v>
      </c>
      <c r="I196" s="6" t="s">
        <v>180</v>
      </c>
      <c r="J196" s="10" t="s">
        <v>359</v>
      </c>
      <c r="K196" s="10" t="s">
        <v>667</v>
      </c>
      <c r="L196" s="6" t="s">
        <v>131</v>
      </c>
      <c r="M196" s="13">
        <v>12000</v>
      </c>
      <c r="N196" s="37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</row>
    <row r="197" spans="1:246" ht="28.5" customHeight="1" x14ac:dyDescent="0.35">
      <c r="A197" s="29">
        <v>42949</v>
      </c>
      <c r="B197" s="14">
        <v>60</v>
      </c>
      <c r="C197" s="14" t="s">
        <v>356</v>
      </c>
      <c r="D197" s="6" t="s">
        <v>357</v>
      </c>
      <c r="E197" s="6" t="s">
        <v>358</v>
      </c>
      <c r="F197" s="67" t="s">
        <v>97</v>
      </c>
      <c r="G197" s="32" t="s">
        <v>97</v>
      </c>
      <c r="H197" s="149" t="s">
        <v>97</v>
      </c>
      <c r="I197" s="6" t="s">
        <v>208</v>
      </c>
      <c r="J197" s="10" t="s">
        <v>359</v>
      </c>
      <c r="K197" s="10" t="s">
        <v>360</v>
      </c>
      <c r="L197" s="6" t="s">
        <v>131</v>
      </c>
      <c r="M197" s="13">
        <v>12000</v>
      </c>
      <c r="N197" s="37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</row>
    <row r="198" spans="1:246" ht="28.5" customHeight="1" x14ac:dyDescent="0.35">
      <c r="A198" s="29">
        <v>44476</v>
      </c>
      <c r="B198" s="14">
        <v>65</v>
      </c>
      <c r="C198" s="14" t="s">
        <v>1951</v>
      </c>
      <c r="D198" s="6" t="s">
        <v>1952</v>
      </c>
      <c r="E198" s="6" t="s">
        <v>1881</v>
      </c>
      <c r="F198" s="7" t="s">
        <v>1953</v>
      </c>
      <c r="G198" s="32">
        <v>120000</v>
      </c>
      <c r="H198" s="44">
        <v>44834</v>
      </c>
      <c r="I198" s="6" t="s">
        <v>251</v>
      </c>
      <c r="J198" s="10" t="s">
        <v>2043</v>
      </c>
      <c r="K198" s="10" t="s">
        <v>966</v>
      </c>
      <c r="L198" s="6" t="s">
        <v>131</v>
      </c>
      <c r="M198" s="13">
        <v>6000</v>
      </c>
      <c r="N198" s="6"/>
    </row>
    <row r="199" spans="1:246" s="40" customFormat="1" ht="28.5" customHeight="1" x14ac:dyDescent="0.35">
      <c r="A199" s="29">
        <v>45118</v>
      </c>
      <c r="B199" s="6">
        <v>66</v>
      </c>
      <c r="C199" s="6" t="s">
        <v>2309</v>
      </c>
      <c r="D199" s="6" t="s">
        <v>2310</v>
      </c>
      <c r="E199" s="6" t="s">
        <v>2169</v>
      </c>
      <c r="F199" s="7" t="s">
        <v>2311</v>
      </c>
      <c r="G199" s="24">
        <v>4500</v>
      </c>
      <c r="H199" s="44">
        <v>45199</v>
      </c>
      <c r="I199" s="6" t="s">
        <v>167</v>
      </c>
      <c r="J199" s="10" t="s">
        <v>2312</v>
      </c>
      <c r="K199" s="10" t="s">
        <v>394</v>
      </c>
      <c r="L199" s="6" t="s">
        <v>131</v>
      </c>
      <c r="M199" s="13">
        <v>4500</v>
      </c>
      <c r="N199" s="6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</row>
    <row r="200" spans="1:246" s="169" customFormat="1" ht="28.5" customHeight="1" x14ac:dyDescent="0.35">
      <c r="A200" s="200" t="s">
        <v>76</v>
      </c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2"/>
      <c r="M200" s="177">
        <f>SUM(M193:M199)</f>
        <v>148450</v>
      </c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68"/>
      <c r="BD200" s="168"/>
      <c r="BE200" s="168"/>
      <c r="BF200" s="168"/>
      <c r="BG200" s="168"/>
      <c r="BH200" s="168"/>
      <c r="BI200" s="168"/>
      <c r="BJ200" s="168"/>
      <c r="BK200" s="168"/>
      <c r="BL200" s="168"/>
      <c r="BM200" s="168"/>
      <c r="BN200" s="168"/>
      <c r="BO200" s="168"/>
      <c r="BP200" s="168"/>
      <c r="BQ200" s="168"/>
      <c r="BR200" s="168"/>
      <c r="BS200" s="168"/>
      <c r="BT200" s="168"/>
      <c r="BU200" s="168"/>
      <c r="BV200" s="168"/>
      <c r="BW200" s="168"/>
      <c r="BX200" s="168"/>
      <c r="BY200" s="168"/>
      <c r="BZ200" s="168"/>
      <c r="CA200" s="168"/>
      <c r="CB200" s="168"/>
      <c r="CC200" s="168"/>
      <c r="CD200" s="168"/>
      <c r="CE200" s="168"/>
      <c r="CF200" s="168"/>
      <c r="CG200" s="168"/>
      <c r="CH200" s="168"/>
      <c r="CI200" s="168"/>
      <c r="CJ200" s="168"/>
      <c r="CK200" s="168"/>
      <c r="CL200" s="168"/>
      <c r="CM200" s="168"/>
      <c r="CN200" s="168"/>
      <c r="CO200" s="168"/>
      <c r="CP200" s="168"/>
      <c r="CQ200" s="168"/>
      <c r="CR200" s="168"/>
      <c r="CS200" s="168"/>
      <c r="CT200" s="168"/>
      <c r="CU200" s="168"/>
      <c r="CV200" s="168"/>
      <c r="CW200" s="168"/>
      <c r="CX200" s="168"/>
      <c r="CY200" s="168"/>
      <c r="CZ200" s="168"/>
      <c r="DA200" s="168"/>
      <c r="DB200" s="168"/>
      <c r="DC200" s="168"/>
      <c r="DD200" s="168"/>
      <c r="DE200" s="168"/>
      <c r="DF200" s="168"/>
      <c r="DG200" s="168"/>
      <c r="DH200" s="168"/>
      <c r="DI200" s="168"/>
      <c r="DJ200" s="168"/>
      <c r="DK200" s="168"/>
      <c r="DL200" s="168"/>
      <c r="DM200" s="168"/>
      <c r="DN200" s="168"/>
      <c r="DO200" s="168"/>
      <c r="DP200" s="168"/>
      <c r="DQ200" s="168"/>
      <c r="DR200" s="168"/>
      <c r="DS200" s="168"/>
      <c r="DT200" s="168"/>
      <c r="DU200" s="168"/>
      <c r="DV200" s="168"/>
      <c r="DW200" s="168"/>
      <c r="DX200" s="168"/>
      <c r="DY200" s="168"/>
      <c r="DZ200" s="168"/>
      <c r="EA200" s="168"/>
      <c r="EB200" s="168"/>
      <c r="EC200" s="168"/>
      <c r="ED200" s="168"/>
      <c r="EE200" s="168"/>
      <c r="EF200" s="168"/>
      <c r="EG200" s="168"/>
      <c r="EH200" s="168"/>
      <c r="EI200" s="168"/>
      <c r="EJ200" s="168"/>
      <c r="EK200" s="168"/>
      <c r="EL200" s="168"/>
      <c r="EM200" s="168"/>
      <c r="EN200" s="168"/>
      <c r="EO200" s="168"/>
      <c r="EP200" s="168"/>
      <c r="EQ200" s="168"/>
      <c r="ER200" s="168"/>
      <c r="ES200" s="168"/>
      <c r="ET200" s="168"/>
      <c r="EU200" s="168"/>
      <c r="EV200" s="168"/>
      <c r="EW200" s="168"/>
      <c r="EX200" s="168"/>
      <c r="EY200" s="168"/>
      <c r="EZ200" s="168"/>
      <c r="FA200" s="168"/>
      <c r="FB200" s="168"/>
      <c r="FC200" s="168"/>
      <c r="FD200" s="168"/>
      <c r="FE200" s="168"/>
      <c r="FF200" s="168"/>
      <c r="FG200" s="168"/>
      <c r="FH200" s="168"/>
      <c r="FI200" s="168"/>
      <c r="FJ200" s="168"/>
      <c r="FK200" s="168"/>
      <c r="FL200" s="168"/>
      <c r="FM200" s="168"/>
      <c r="FN200" s="168"/>
      <c r="FO200" s="168"/>
      <c r="FP200" s="168"/>
      <c r="FQ200" s="168"/>
      <c r="FR200" s="168"/>
      <c r="FS200" s="168"/>
      <c r="FT200" s="168"/>
      <c r="FU200" s="168"/>
      <c r="FV200" s="168"/>
      <c r="FW200" s="168"/>
      <c r="FX200" s="168"/>
      <c r="FY200" s="168"/>
      <c r="FZ200" s="168"/>
      <c r="GA200" s="168"/>
      <c r="GB200" s="168"/>
      <c r="GC200" s="168"/>
      <c r="GD200" s="168"/>
      <c r="GE200" s="168"/>
      <c r="GF200" s="168"/>
      <c r="GG200" s="168"/>
      <c r="GH200" s="168"/>
      <c r="GI200" s="168"/>
      <c r="GJ200" s="168"/>
      <c r="GK200" s="168"/>
      <c r="GL200" s="168"/>
      <c r="GM200" s="168"/>
      <c r="GN200" s="168"/>
      <c r="GO200" s="168"/>
      <c r="GP200" s="168"/>
      <c r="GQ200" s="168"/>
      <c r="GR200" s="168"/>
      <c r="GS200" s="168"/>
      <c r="GT200" s="168"/>
      <c r="GU200" s="168"/>
      <c r="GV200" s="168"/>
      <c r="GW200" s="168"/>
      <c r="GX200" s="168"/>
      <c r="GY200" s="168"/>
      <c r="GZ200" s="168"/>
      <c r="HA200" s="168"/>
      <c r="HB200" s="168"/>
      <c r="HC200" s="168"/>
      <c r="HD200" s="168"/>
      <c r="HE200" s="168"/>
      <c r="HF200" s="168"/>
      <c r="HG200" s="168"/>
      <c r="HH200" s="168"/>
      <c r="HI200" s="168"/>
      <c r="HJ200" s="168"/>
      <c r="HK200" s="168"/>
      <c r="HL200" s="168"/>
      <c r="HM200" s="168"/>
      <c r="HN200" s="168"/>
      <c r="HO200" s="168"/>
      <c r="HP200" s="168"/>
      <c r="HQ200" s="168"/>
      <c r="HR200" s="168"/>
      <c r="HS200" s="168"/>
      <c r="HT200" s="168"/>
      <c r="HU200" s="168"/>
      <c r="HV200" s="168"/>
      <c r="HW200" s="168"/>
      <c r="HX200" s="168"/>
      <c r="HY200" s="168"/>
      <c r="HZ200" s="168"/>
      <c r="IA200" s="168"/>
      <c r="IB200" s="168"/>
      <c r="IC200" s="168"/>
      <c r="ID200" s="168"/>
      <c r="IE200" s="168"/>
      <c r="IF200" s="168"/>
      <c r="IG200" s="168"/>
      <c r="IH200" s="168"/>
      <c r="II200" s="168"/>
      <c r="IJ200" s="168"/>
      <c r="IK200" s="168"/>
      <c r="IL200" s="168"/>
    </row>
    <row r="201" spans="1:246" ht="28.5" customHeight="1" x14ac:dyDescent="0.35">
      <c r="A201" s="29">
        <v>44461</v>
      </c>
      <c r="B201" s="14">
        <v>64</v>
      </c>
      <c r="C201" s="14" t="s">
        <v>1871</v>
      </c>
      <c r="D201" s="6" t="s">
        <v>1872</v>
      </c>
      <c r="E201" s="6" t="s">
        <v>1860</v>
      </c>
      <c r="F201" s="7" t="s">
        <v>1873</v>
      </c>
      <c r="G201" s="32">
        <v>262000</v>
      </c>
      <c r="H201" s="44">
        <v>44491</v>
      </c>
      <c r="I201" s="6" t="s">
        <v>1861</v>
      </c>
      <c r="J201" s="10" t="s">
        <v>1874</v>
      </c>
      <c r="K201" s="10" t="s">
        <v>1875</v>
      </c>
      <c r="L201" s="6" t="s">
        <v>132</v>
      </c>
      <c r="M201" s="13">
        <v>13100</v>
      </c>
      <c r="N201" s="6"/>
    </row>
    <row r="202" spans="1:246" ht="28.5" customHeight="1" x14ac:dyDescent="0.35">
      <c r="A202" s="29">
        <v>44944</v>
      </c>
      <c r="B202" s="6">
        <v>66</v>
      </c>
      <c r="C202" s="6" t="s">
        <v>2268</v>
      </c>
      <c r="D202" s="6" t="s">
        <v>2269</v>
      </c>
      <c r="E202" s="6" t="s">
        <v>2149</v>
      </c>
      <c r="F202" s="7" t="s">
        <v>2270</v>
      </c>
      <c r="G202" s="24">
        <v>656000</v>
      </c>
      <c r="H202" s="44">
        <v>45004</v>
      </c>
      <c r="I202" s="6" t="s">
        <v>2074</v>
      </c>
      <c r="J202" s="10" t="s">
        <v>2271</v>
      </c>
      <c r="K202" s="10" t="s">
        <v>2075</v>
      </c>
      <c r="L202" s="6" t="s">
        <v>132</v>
      </c>
      <c r="M202" s="13">
        <v>32800</v>
      </c>
      <c r="N202" s="6"/>
    </row>
    <row r="203" spans="1:246" s="169" customFormat="1" ht="28.5" customHeight="1" x14ac:dyDescent="0.35">
      <c r="A203" s="200" t="s">
        <v>76</v>
      </c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2"/>
      <c r="M203" s="177">
        <f>SUM(M201:M202)</f>
        <v>45900</v>
      </c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68"/>
      <c r="AU203" s="168"/>
      <c r="AV203" s="168"/>
      <c r="AW203" s="168"/>
      <c r="AX203" s="168"/>
      <c r="AY203" s="168"/>
      <c r="AZ203" s="168"/>
      <c r="BA203" s="168"/>
      <c r="BB203" s="168"/>
      <c r="BC203" s="168"/>
      <c r="BD203" s="168"/>
      <c r="BE203" s="168"/>
      <c r="BF203" s="168"/>
      <c r="BG203" s="168"/>
      <c r="BH203" s="168"/>
      <c r="BI203" s="168"/>
      <c r="BJ203" s="168"/>
      <c r="BK203" s="168"/>
      <c r="BL203" s="168"/>
      <c r="BM203" s="168"/>
      <c r="BN203" s="168"/>
      <c r="BO203" s="168"/>
      <c r="BP203" s="168"/>
      <c r="BQ203" s="168"/>
      <c r="BR203" s="168"/>
      <c r="BS203" s="168"/>
      <c r="BT203" s="168"/>
      <c r="BU203" s="168"/>
      <c r="BV203" s="168"/>
      <c r="BW203" s="168"/>
      <c r="BX203" s="168"/>
      <c r="BY203" s="168"/>
      <c r="BZ203" s="168"/>
      <c r="CA203" s="168"/>
      <c r="CB203" s="168"/>
      <c r="CC203" s="168"/>
      <c r="CD203" s="168"/>
      <c r="CE203" s="168"/>
      <c r="CF203" s="168"/>
      <c r="CG203" s="168"/>
      <c r="CH203" s="168"/>
      <c r="CI203" s="168"/>
      <c r="CJ203" s="168"/>
      <c r="CK203" s="168"/>
      <c r="CL203" s="168"/>
      <c r="CM203" s="168"/>
      <c r="CN203" s="168"/>
      <c r="CO203" s="168"/>
      <c r="CP203" s="168"/>
      <c r="CQ203" s="168"/>
      <c r="CR203" s="168"/>
      <c r="CS203" s="168"/>
      <c r="CT203" s="168"/>
      <c r="CU203" s="168"/>
      <c r="CV203" s="168"/>
      <c r="CW203" s="168"/>
      <c r="CX203" s="168"/>
      <c r="CY203" s="168"/>
      <c r="CZ203" s="168"/>
      <c r="DA203" s="168"/>
      <c r="DB203" s="168"/>
      <c r="DC203" s="168"/>
      <c r="DD203" s="168"/>
      <c r="DE203" s="168"/>
      <c r="DF203" s="168"/>
      <c r="DG203" s="168"/>
      <c r="DH203" s="168"/>
      <c r="DI203" s="168"/>
      <c r="DJ203" s="168"/>
      <c r="DK203" s="168"/>
      <c r="DL203" s="168"/>
      <c r="DM203" s="168"/>
      <c r="DN203" s="168"/>
      <c r="DO203" s="168"/>
      <c r="DP203" s="168"/>
      <c r="DQ203" s="168"/>
      <c r="DR203" s="168"/>
      <c r="DS203" s="168"/>
      <c r="DT203" s="168"/>
      <c r="DU203" s="168"/>
      <c r="DV203" s="168"/>
      <c r="DW203" s="168"/>
      <c r="DX203" s="168"/>
      <c r="DY203" s="168"/>
      <c r="DZ203" s="168"/>
      <c r="EA203" s="168"/>
      <c r="EB203" s="168"/>
      <c r="EC203" s="168"/>
      <c r="ED203" s="168"/>
      <c r="EE203" s="168"/>
      <c r="EF203" s="168"/>
      <c r="EG203" s="168"/>
      <c r="EH203" s="168"/>
      <c r="EI203" s="168"/>
      <c r="EJ203" s="168"/>
      <c r="EK203" s="168"/>
      <c r="EL203" s="168"/>
      <c r="EM203" s="168"/>
      <c r="EN203" s="168"/>
      <c r="EO203" s="168"/>
      <c r="EP203" s="168"/>
      <c r="EQ203" s="168"/>
      <c r="ER203" s="168"/>
      <c r="ES203" s="168"/>
      <c r="ET203" s="168"/>
      <c r="EU203" s="168"/>
      <c r="EV203" s="168"/>
      <c r="EW203" s="168"/>
      <c r="EX203" s="168"/>
      <c r="EY203" s="168"/>
      <c r="EZ203" s="168"/>
      <c r="FA203" s="168"/>
      <c r="FB203" s="168"/>
      <c r="FC203" s="168"/>
      <c r="FD203" s="168"/>
      <c r="FE203" s="168"/>
      <c r="FF203" s="168"/>
      <c r="FG203" s="168"/>
      <c r="FH203" s="168"/>
      <c r="FI203" s="168"/>
      <c r="FJ203" s="168"/>
      <c r="FK203" s="168"/>
      <c r="FL203" s="168"/>
      <c r="FM203" s="168"/>
      <c r="FN203" s="168"/>
      <c r="FO203" s="168"/>
      <c r="FP203" s="168"/>
      <c r="FQ203" s="168"/>
      <c r="FR203" s="168"/>
      <c r="FS203" s="168"/>
      <c r="FT203" s="168"/>
      <c r="FU203" s="168"/>
      <c r="FV203" s="168"/>
      <c r="FW203" s="168"/>
      <c r="FX203" s="168"/>
      <c r="FY203" s="168"/>
      <c r="FZ203" s="168"/>
      <c r="GA203" s="168"/>
      <c r="GB203" s="168"/>
      <c r="GC203" s="168"/>
      <c r="GD203" s="168"/>
      <c r="GE203" s="168"/>
      <c r="GF203" s="168"/>
      <c r="GG203" s="168"/>
      <c r="GH203" s="168"/>
      <c r="GI203" s="168"/>
      <c r="GJ203" s="168"/>
      <c r="GK203" s="168"/>
      <c r="GL203" s="168"/>
      <c r="GM203" s="168"/>
      <c r="GN203" s="168"/>
      <c r="GO203" s="168"/>
      <c r="GP203" s="168"/>
      <c r="GQ203" s="168"/>
      <c r="GR203" s="168"/>
      <c r="GS203" s="168"/>
      <c r="GT203" s="168"/>
      <c r="GU203" s="168"/>
      <c r="GV203" s="168"/>
      <c r="GW203" s="168"/>
      <c r="GX203" s="168"/>
      <c r="GY203" s="168"/>
      <c r="GZ203" s="168"/>
      <c r="HA203" s="168"/>
      <c r="HB203" s="168"/>
      <c r="HC203" s="168"/>
      <c r="HD203" s="168"/>
      <c r="HE203" s="168"/>
      <c r="HF203" s="168"/>
      <c r="HG203" s="168"/>
      <c r="HH203" s="168"/>
      <c r="HI203" s="168"/>
      <c r="HJ203" s="168"/>
      <c r="HK203" s="168"/>
      <c r="HL203" s="168"/>
      <c r="HM203" s="168"/>
      <c r="HN203" s="168"/>
      <c r="HO203" s="168"/>
      <c r="HP203" s="168"/>
      <c r="HQ203" s="168"/>
      <c r="HR203" s="168"/>
      <c r="HS203" s="168"/>
      <c r="HT203" s="168"/>
      <c r="HU203" s="168"/>
      <c r="HV203" s="168"/>
      <c r="HW203" s="168"/>
      <c r="HX203" s="168"/>
      <c r="HY203" s="168"/>
      <c r="HZ203" s="168"/>
      <c r="IA203" s="168"/>
      <c r="IB203" s="168"/>
      <c r="IC203" s="168"/>
      <c r="ID203" s="168"/>
      <c r="IE203" s="168"/>
      <c r="IF203" s="168"/>
      <c r="IG203" s="168"/>
      <c r="IH203" s="168"/>
      <c r="II203" s="168"/>
      <c r="IJ203" s="168"/>
      <c r="IK203" s="168"/>
      <c r="IL203" s="168"/>
    </row>
    <row r="204" spans="1:246" ht="28.5" customHeight="1" x14ac:dyDescent="0.35">
      <c r="A204" s="29">
        <v>44510</v>
      </c>
      <c r="B204" s="14">
        <v>65</v>
      </c>
      <c r="C204" s="14" t="s">
        <v>1968</v>
      </c>
      <c r="D204" s="6" t="s">
        <v>1969</v>
      </c>
      <c r="E204" s="6" t="s">
        <v>1892</v>
      </c>
      <c r="F204" s="7" t="s">
        <v>1970</v>
      </c>
      <c r="G204" s="32">
        <v>54000</v>
      </c>
      <c r="H204" s="44">
        <v>44555</v>
      </c>
      <c r="I204" s="6" t="s">
        <v>1893</v>
      </c>
      <c r="J204" s="10" t="s">
        <v>1948</v>
      </c>
      <c r="K204" s="10" t="s">
        <v>1971</v>
      </c>
      <c r="L204" s="6" t="s">
        <v>134</v>
      </c>
      <c r="M204" s="13">
        <v>2700</v>
      </c>
      <c r="N204" s="6"/>
    </row>
    <row r="205" spans="1:246" ht="28.5" customHeight="1" x14ac:dyDescent="0.35">
      <c r="A205" s="29">
        <v>44840</v>
      </c>
      <c r="B205" s="6">
        <v>66</v>
      </c>
      <c r="C205" s="6" t="s">
        <v>2188</v>
      </c>
      <c r="D205" s="6" t="s">
        <v>2189</v>
      </c>
      <c r="E205" s="6" t="s">
        <v>2109</v>
      </c>
      <c r="F205" s="7" t="s">
        <v>2190</v>
      </c>
      <c r="G205" s="24">
        <v>151200</v>
      </c>
      <c r="H205" s="44">
        <v>45199</v>
      </c>
      <c r="I205" s="6" t="s">
        <v>215</v>
      </c>
      <c r="J205" s="10" t="s">
        <v>1162</v>
      </c>
      <c r="K205" s="10" t="s">
        <v>758</v>
      </c>
      <c r="L205" s="6" t="s">
        <v>134</v>
      </c>
      <c r="M205" s="13">
        <v>5000</v>
      </c>
      <c r="N205" s="6"/>
    </row>
    <row r="206" spans="1:246" ht="28.5" customHeight="1" x14ac:dyDescent="0.35">
      <c r="A206" s="29">
        <v>44844</v>
      </c>
      <c r="B206" s="6">
        <v>66</v>
      </c>
      <c r="C206" s="6" t="s">
        <v>2191</v>
      </c>
      <c r="D206" s="6" t="s">
        <v>2192</v>
      </c>
      <c r="E206" s="6" t="s">
        <v>2110</v>
      </c>
      <c r="F206" s="7" t="s">
        <v>2193</v>
      </c>
      <c r="G206" s="24">
        <v>959589.96</v>
      </c>
      <c r="H206" s="44">
        <v>45199</v>
      </c>
      <c r="I206" s="6" t="s">
        <v>2052</v>
      </c>
      <c r="J206" s="10" t="s">
        <v>2194</v>
      </c>
      <c r="K206" s="10" t="s">
        <v>2053</v>
      </c>
      <c r="L206" s="6" t="s">
        <v>134</v>
      </c>
      <c r="M206" s="13">
        <v>47979.5</v>
      </c>
      <c r="N206" s="6"/>
    </row>
    <row r="207" spans="1:246" ht="28.5" customHeight="1" x14ac:dyDescent="0.35">
      <c r="A207" s="29">
        <v>44861</v>
      </c>
      <c r="B207" s="6">
        <v>66</v>
      </c>
      <c r="C207" s="6" t="s">
        <v>2356</v>
      </c>
      <c r="D207" s="6" t="s">
        <v>2357</v>
      </c>
      <c r="E207" s="6" t="s">
        <v>2122</v>
      </c>
      <c r="F207" s="7" t="s">
        <v>2358</v>
      </c>
      <c r="G207" s="24">
        <v>33170</v>
      </c>
      <c r="H207" s="44">
        <v>45199</v>
      </c>
      <c r="I207" s="6" t="s">
        <v>80</v>
      </c>
      <c r="J207" s="10" t="s">
        <v>2359</v>
      </c>
      <c r="K207" s="10" t="s">
        <v>91</v>
      </c>
      <c r="L207" s="6" t="s">
        <v>134</v>
      </c>
      <c r="M207" s="13">
        <v>1658.5</v>
      </c>
      <c r="N207" s="6"/>
    </row>
    <row r="208" spans="1:246" ht="28.5" customHeight="1" x14ac:dyDescent="0.35">
      <c r="A208" s="29">
        <v>44888</v>
      </c>
      <c r="B208" s="6">
        <v>66</v>
      </c>
      <c r="C208" s="6" t="s">
        <v>2399</v>
      </c>
      <c r="D208" s="6" t="s">
        <v>2400</v>
      </c>
      <c r="E208" s="6" t="s">
        <v>2140</v>
      </c>
      <c r="F208" s="7" t="s">
        <v>2401</v>
      </c>
      <c r="G208" s="24">
        <v>1500</v>
      </c>
      <c r="H208" s="44">
        <v>44985</v>
      </c>
      <c r="I208" s="6" t="s">
        <v>2062</v>
      </c>
      <c r="J208" s="10" t="s">
        <v>2402</v>
      </c>
      <c r="K208" s="10" t="s">
        <v>2063</v>
      </c>
      <c r="L208" s="6" t="s">
        <v>134</v>
      </c>
      <c r="M208" s="13">
        <v>900</v>
      </c>
      <c r="N208" s="6"/>
    </row>
    <row r="209" spans="1:246" ht="28.5" customHeight="1" x14ac:dyDescent="0.35">
      <c r="A209" s="29">
        <v>44985</v>
      </c>
      <c r="B209" s="6">
        <v>66</v>
      </c>
      <c r="C209" s="6" t="s">
        <v>2279</v>
      </c>
      <c r="D209" s="6" t="s">
        <v>2280</v>
      </c>
      <c r="E209" s="6" t="s">
        <v>2156</v>
      </c>
      <c r="F209" s="7" t="s">
        <v>2281</v>
      </c>
      <c r="G209" s="24">
        <v>4500</v>
      </c>
      <c r="H209" s="44">
        <v>45351</v>
      </c>
      <c r="I209" s="6" t="s">
        <v>2064</v>
      </c>
      <c r="J209" s="10" t="s">
        <v>2282</v>
      </c>
      <c r="K209" s="10" t="s">
        <v>2065</v>
      </c>
      <c r="L209" s="6" t="s">
        <v>134</v>
      </c>
      <c r="M209" s="13">
        <v>4500</v>
      </c>
      <c r="N209" s="6"/>
    </row>
    <row r="210" spans="1:246" ht="28.5" customHeight="1" x14ac:dyDescent="0.35">
      <c r="A210" s="29">
        <v>45076</v>
      </c>
      <c r="B210" s="6">
        <v>66</v>
      </c>
      <c r="C210" s="6" t="s">
        <v>2295</v>
      </c>
      <c r="D210" s="6" t="s">
        <v>2296</v>
      </c>
      <c r="E210" s="6" t="s">
        <v>2163</v>
      </c>
      <c r="F210" s="7" t="s">
        <v>2297</v>
      </c>
      <c r="G210" s="24">
        <v>15000</v>
      </c>
      <c r="H210" s="44">
        <v>45443</v>
      </c>
      <c r="I210" s="6" t="s">
        <v>205</v>
      </c>
      <c r="J210" s="10" t="s">
        <v>1997</v>
      </c>
      <c r="K210" s="10" t="s">
        <v>759</v>
      </c>
      <c r="L210" s="6" t="s">
        <v>134</v>
      </c>
      <c r="M210" s="13">
        <v>15000</v>
      </c>
      <c r="N210" s="6"/>
    </row>
    <row r="211" spans="1:246" ht="28.5" customHeight="1" x14ac:dyDescent="0.35">
      <c r="A211" s="29">
        <v>45105</v>
      </c>
      <c r="B211" s="6">
        <v>66</v>
      </c>
      <c r="C211" s="6" t="s">
        <v>2302</v>
      </c>
      <c r="D211" s="6" t="s">
        <v>2303</v>
      </c>
      <c r="E211" s="6" t="s">
        <v>2164</v>
      </c>
      <c r="F211" s="7" t="s">
        <v>2304</v>
      </c>
      <c r="G211" s="24">
        <v>37800</v>
      </c>
      <c r="H211" s="44">
        <v>45199</v>
      </c>
      <c r="I211" s="6" t="s">
        <v>2092</v>
      </c>
      <c r="J211" s="10" t="s">
        <v>1162</v>
      </c>
      <c r="K211" s="10" t="s">
        <v>2093</v>
      </c>
      <c r="L211" s="6" t="s">
        <v>134</v>
      </c>
      <c r="M211" s="13">
        <v>1800</v>
      </c>
      <c r="N211" s="6"/>
    </row>
    <row r="212" spans="1:246" ht="28.5" customHeight="1" x14ac:dyDescent="0.35">
      <c r="A212" s="29">
        <v>45106</v>
      </c>
      <c r="B212" s="6">
        <v>66</v>
      </c>
      <c r="C212" s="6" t="s">
        <v>2298</v>
      </c>
      <c r="D212" s="6" t="s">
        <v>2299</v>
      </c>
      <c r="E212" s="6" t="s">
        <v>2165</v>
      </c>
      <c r="F212" s="7" t="s">
        <v>2300</v>
      </c>
      <c r="G212" s="24">
        <v>300000</v>
      </c>
      <c r="H212" s="44">
        <v>45196</v>
      </c>
      <c r="I212" s="6" t="s">
        <v>1905</v>
      </c>
      <c r="J212" s="10" t="s">
        <v>2301</v>
      </c>
      <c r="K212" s="10" t="s">
        <v>1962</v>
      </c>
      <c r="L212" s="6" t="s">
        <v>134</v>
      </c>
      <c r="M212" s="13">
        <v>15000</v>
      </c>
      <c r="N212" s="6"/>
    </row>
    <row r="213" spans="1:246" ht="28.5" customHeight="1" x14ac:dyDescent="0.35">
      <c r="A213" s="29">
        <v>45154</v>
      </c>
      <c r="B213" s="6">
        <v>66</v>
      </c>
      <c r="C213" s="6" t="s">
        <v>2448</v>
      </c>
      <c r="D213" s="6" t="s">
        <v>2449</v>
      </c>
      <c r="E213" s="6" t="s">
        <v>2176</v>
      </c>
      <c r="F213" s="7" t="s">
        <v>2450</v>
      </c>
      <c r="G213" s="24">
        <v>30000</v>
      </c>
      <c r="H213" s="44">
        <v>45199</v>
      </c>
      <c r="I213" s="6" t="s">
        <v>251</v>
      </c>
      <c r="J213" s="10" t="s">
        <v>1404</v>
      </c>
      <c r="K213" s="10" t="s">
        <v>966</v>
      </c>
      <c r="L213" s="6" t="s">
        <v>134</v>
      </c>
      <c r="M213" s="13">
        <v>1500</v>
      </c>
      <c r="N213" s="6"/>
    </row>
    <row r="214" spans="1:246" s="170" customFormat="1" ht="28.5" customHeight="1" x14ac:dyDescent="0.35">
      <c r="A214" s="200" t="s">
        <v>76</v>
      </c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178">
        <f>SUM(M204:M213)</f>
        <v>96038</v>
      </c>
      <c r="N214" s="169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  <c r="BH214" s="168"/>
      <c r="BI214" s="168"/>
      <c r="BJ214" s="168"/>
      <c r="BK214" s="168"/>
      <c r="BL214" s="168"/>
      <c r="BM214" s="168"/>
      <c r="BN214" s="168"/>
      <c r="BO214" s="168"/>
      <c r="BP214" s="168"/>
      <c r="BQ214" s="168"/>
      <c r="BR214" s="168"/>
      <c r="BS214" s="168"/>
      <c r="BT214" s="168"/>
      <c r="BU214" s="168"/>
      <c r="BV214" s="168"/>
      <c r="BW214" s="168"/>
      <c r="BX214" s="168"/>
      <c r="BY214" s="168"/>
      <c r="BZ214" s="168"/>
      <c r="CA214" s="168"/>
      <c r="CB214" s="168"/>
      <c r="CC214" s="168"/>
      <c r="CD214" s="168"/>
      <c r="CE214" s="168"/>
      <c r="CF214" s="168"/>
      <c r="CG214" s="168"/>
      <c r="CH214" s="168"/>
      <c r="CI214" s="168"/>
      <c r="CJ214" s="168"/>
      <c r="CK214" s="168"/>
      <c r="CL214" s="168"/>
      <c r="CM214" s="168"/>
      <c r="CN214" s="168"/>
      <c r="CO214" s="168"/>
      <c r="CP214" s="168"/>
      <c r="CQ214" s="168"/>
      <c r="CR214" s="168"/>
      <c r="CS214" s="168"/>
      <c r="CT214" s="168"/>
      <c r="CU214" s="168"/>
      <c r="CV214" s="168"/>
      <c r="CW214" s="168"/>
      <c r="CX214" s="168"/>
      <c r="CY214" s="168"/>
      <c r="CZ214" s="168"/>
      <c r="DA214" s="168"/>
      <c r="DB214" s="168"/>
      <c r="DC214" s="168"/>
      <c r="DD214" s="168"/>
      <c r="DE214" s="168"/>
      <c r="DF214" s="168"/>
      <c r="DG214" s="168"/>
      <c r="DH214" s="168"/>
      <c r="DI214" s="168"/>
      <c r="DJ214" s="168"/>
      <c r="DK214" s="168"/>
      <c r="DL214" s="168"/>
      <c r="DM214" s="168"/>
      <c r="DN214" s="168"/>
      <c r="DO214" s="168"/>
      <c r="DP214" s="168"/>
      <c r="DQ214" s="168"/>
      <c r="DR214" s="168"/>
      <c r="DS214" s="168"/>
      <c r="DT214" s="168"/>
      <c r="DU214" s="168"/>
      <c r="DV214" s="168"/>
      <c r="DW214" s="168"/>
      <c r="DX214" s="168"/>
      <c r="DY214" s="168"/>
      <c r="DZ214" s="168"/>
      <c r="EA214" s="168"/>
      <c r="EB214" s="168"/>
      <c r="EC214" s="168"/>
      <c r="ED214" s="168"/>
      <c r="EE214" s="168"/>
      <c r="EF214" s="168"/>
      <c r="EG214" s="168"/>
      <c r="EH214" s="168"/>
      <c r="EI214" s="168"/>
      <c r="EJ214" s="168"/>
      <c r="EK214" s="168"/>
      <c r="EL214" s="168"/>
      <c r="EM214" s="168"/>
      <c r="EN214" s="168"/>
      <c r="EO214" s="168"/>
      <c r="EP214" s="168"/>
      <c r="EQ214" s="168"/>
      <c r="ER214" s="168"/>
      <c r="ES214" s="168"/>
      <c r="ET214" s="168"/>
      <c r="EU214" s="168"/>
      <c r="EV214" s="168"/>
      <c r="EW214" s="168"/>
      <c r="EX214" s="168"/>
      <c r="EY214" s="168"/>
      <c r="EZ214" s="168"/>
      <c r="FA214" s="168"/>
      <c r="FB214" s="168"/>
      <c r="FC214" s="168"/>
      <c r="FD214" s="168"/>
      <c r="FE214" s="168"/>
      <c r="FF214" s="168"/>
      <c r="FG214" s="168"/>
      <c r="FH214" s="168"/>
      <c r="FI214" s="168"/>
      <c r="FJ214" s="168"/>
      <c r="FK214" s="168"/>
      <c r="FL214" s="168"/>
      <c r="FM214" s="168"/>
      <c r="FN214" s="168"/>
      <c r="FO214" s="168"/>
      <c r="FP214" s="168"/>
      <c r="FQ214" s="168"/>
      <c r="FR214" s="168"/>
      <c r="FS214" s="168"/>
      <c r="FT214" s="168"/>
      <c r="FU214" s="168"/>
      <c r="FV214" s="168"/>
      <c r="FW214" s="168"/>
      <c r="FX214" s="168"/>
      <c r="FY214" s="168"/>
      <c r="FZ214" s="168"/>
      <c r="GA214" s="168"/>
      <c r="GB214" s="168"/>
      <c r="GC214" s="168"/>
      <c r="GD214" s="168"/>
      <c r="GE214" s="168"/>
      <c r="GF214" s="168"/>
      <c r="GG214" s="168"/>
      <c r="GH214" s="168"/>
      <c r="GI214" s="168"/>
      <c r="GJ214" s="168"/>
      <c r="GK214" s="168"/>
      <c r="GL214" s="168"/>
      <c r="GM214" s="168"/>
      <c r="GN214" s="168"/>
      <c r="GO214" s="168"/>
      <c r="GP214" s="168"/>
      <c r="GQ214" s="168"/>
      <c r="GR214" s="168"/>
      <c r="GS214" s="168"/>
      <c r="GT214" s="168"/>
      <c r="GU214" s="168"/>
      <c r="GV214" s="168"/>
      <c r="GW214" s="168"/>
      <c r="GX214" s="168"/>
      <c r="GY214" s="168"/>
      <c r="GZ214" s="168"/>
      <c r="HA214" s="168"/>
      <c r="HB214" s="168"/>
      <c r="HC214" s="168"/>
      <c r="HD214" s="168"/>
      <c r="HE214" s="168"/>
      <c r="HF214" s="168"/>
      <c r="HG214" s="168"/>
      <c r="HH214" s="168"/>
      <c r="HI214" s="168"/>
      <c r="HJ214" s="168"/>
      <c r="HK214" s="168"/>
      <c r="HL214" s="168"/>
      <c r="HM214" s="168"/>
      <c r="HN214" s="168"/>
      <c r="HO214" s="168"/>
      <c r="HP214" s="168"/>
      <c r="HQ214" s="168"/>
      <c r="HR214" s="168"/>
      <c r="HS214" s="168"/>
      <c r="HT214" s="168"/>
      <c r="HU214" s="168"/>
      <c r="HV214" s="168"/>
      <c r="HW214" s="168"/>
      <c r="HX214" s="168"/>
      <c r="HY214" s="168"/>
      <c r="HZ214" s="168"/>
      <c r="IA214" s="168"/>
      <c r="IB214" s="168"/>
      <c r="IC214" s="168"/>
      <c r="ID214" s="168"/>
      <c r="IE214" s="168"/>
      <c r="IF214" s="168"/>
      <c r="IG214" s="168"/>
      <c r="IH214" s="168"/>
      <c r="II214" s="168"/>
      <c r="IJ214" s="168"/>
      <c r="IK214" s="168"/>
      <c r="IL214" s="168"/>
    </row>
    <row r="215" spans="1:246" ht="28.5" customHeight="1" x14ac:dyDescent="0.35">
      <c r="A215" s="29">
        <v>44851</v>
      </c>
      <c r="B215" s="6">
        <v>66</v>
      </c>
      <c r="C215" s="6" t="s">
        <v>2205</v>
      </c>
      <c r="D215" s="6" t="s">
        <v>2206</v>
      </c>
      <c r="E215" s="6" t="s">
        <v>2114</v>
      </c>
      <c r="F215" s="7" t="s">
        <v>2207</v>
      </c>
      <c r="G215" s="24">
        <v>128844</v>
      </c>
      <c r="H215" s="44">
        <v>45199</v>
      </c>
      <c r="I215" s="6" t="s">
        <v>1884</v>
      </c>
      <c r="J215" s="10" t="s">
        <v>2208</v>
      </c>
      <c r="K215" s="10" t="s">
        <v>2038</v>
      </c>
      <c r="L215" s="6" t="s">
        <v>137</v>
      </c>
      <c r="M215" s="13">
        <v>6000</v>
      </c>
      <c r="N215" s="6"/>
    </row>
    <row r="216" spans="1:246" ht="28.5" customHeight="1" x14ac:dyDescent="0.35">
      <c r="A216" s="29">
        <v>44851</v>
      </c>
      <c r="B216" s="6">
        <v>66</v>
      </c>
      <c r="C216" s="6" t="s">
        <v>2209</v>
      </c>
      <c r="D216" s="6" t="s">
        <v>2210</v>
      </c>
      <c r="E216" s="6" t="s">
        <v>2115</v>
      </c>
      <c r="F216" s="7" t="s">
        <v>2211</v>
      </c>
      <c r="G216" s="24">
        <v>128844</v>
      </c>
      <c r="H216" s="44">
        <v>45199</v>
      </c>
      <c r="I216" s="6" t="s">
        <v>1886</v>
      </c>
      <c r="J216" s="10" t="s">
        <v>2208</v>
      </c>
      <c r="K216" s="10" t="s">
        <v>2040</v>
      </c>
      <c r="L216" s="6" t="s">
        <v>137</v>
      </c>
      <c r="M216" s="13">
        <v>6000</v>
      </c>
      <c r="N216" s="6"/>
    </row>
    <row r="217" spans="1:246" ht="28.5" customHeight="1" x14ac:dyDescent="0.35">
      <c r="A217" s="29">
        <v>44851</v>
      </c>
      <c r="B217" s="6">
        <v>66</v>
      </c>
      <c r="C217" s="6" t="s">
        <v>2212</v>
      </c>
      <c r="D217" s="6" t="s">
        <v>2213</v>
      </c>
      <c r="E217" s="6" t="s">
        <v>2116</v>
      </c>
      <c r="F217" s="7" t="s">
        <v>2214</v>
      </c>
      <c r="G217" s="24">
        <v>128845</v>
      </c>
      <c r="H217" s="44">
        <v>45199</v>
      </c>
      <c r="I217" s="6" t="s">
        <v>1885</v>
      </c>
      <c r="J217" s="10" t="s">
        <v>2208</v>
      </c>
      <c r="K217" s="10" t="s">
        <v>2039</v>
      </c>
      <c r="L217" s="6" t="s">
        <v>137</v>
      </c>
      <c r="M217" s="13">
        <v>6000</v>
      </c>
      <c r="N217" s="6"/>
    </row>
    <row r="218" spans="1:246" ht="28.5" customHeight="1" x14ac:dyDescent="0.35">
      <c r="A218" s="29">
        <v>44851</v>
      </c>
      <c r="B218" s="6">
        <v>66</v>
      </c>
      <c r="C218" s="6" t="s">
        <v>2215</v>
      </c>
      <c r="D218" s="6" t="s">
        <v>2216</v>
      </c>
      <c r="E218" s="6" t="s">
        <v>2117</v>
      </c>
      <c r="F218" s="7" t="s">
        <v>2217</v>
      </c>
      <c r="G218" s="24">
        <v>128845</v>
      </c>
      <c r="H218" s="44">
        <v>45199</v>
      </c>
      <c r="I218" s="6" t="s">
        <v>1882</v>
      </c>
      <c r="J218" s="10" t="s">
        <v>2208</v>
      </c>
      <c r="K218" s="10" t="s">
        <v>2036</v>
      </c>
      <c r="L218" s="6" t="s">
        <v>137</v>
      </c>
      <c r="M218" s="13">
        <v>6000</v>
      </c>
      <c r="N218" s="6"/>
    </row>
    <row r="219" spans="1:246" ht="28.5" customHeight="1" x14ac:dyDescent="0.35">
      <c r="A219" s="29">
        <v>44851</v>
      </c>
      <c r="B219" s="6">
        <v>66</v>
      </c>
      <c r="C219" s="6" t="s">
        <v>2218</v>
      </c>
      <c r="D219" s="6" t="s">
        <v>2219</v>
      </c>
      <c r="E219" s="6" t="s">
        <v>2118</v>
      </c>
      <c r="F219" s="7" t="s">
        <v>2220</v>
      </c>
      <c r="G219" s="24">
        <v>128845</v>
      </c>
      <c r="H219" s="44">
        <v>44834</v>
      </c>
      <c r="I219" s="6" t="s">
        <v>1883</v>
      </c>
      <c r="J219" s="10" t="s">
        <v>2208</v>
      </c>
      <c r="K219" s="10" t="s">
        <v>2037</v>
      </c>
      <c r="L219" s="6" t="s">
        <v>137</v>
      </c>
      <c r="M219" s="13">
        <v>6000</v>
      </c>
      <c r="N219" s="6"/>
    </row>
    <row r="220" spans="1:246" ht="28.5" customHeight="1" x14ac:dyDescent="0.35">
      <c r="A220" s="29">
        <v>44957</v>
      </c>
      <c r="B220" s="6">
        <v>66</v>
      </c>
      <c r="C220" s="6" t="s">
        <v>2272</v>
      </c>
      <c r="D220" s="6" t="s">
        <v>2151</v>
      </c>
      <c r="E220" s="6" t="s">
        <v>2150</v>
      </c>
      <c r="F220" s="7" t="s">
        <v>2273</v>
      </c>
      <c r="G220" s="24">
        <v>13945000</v>
      </c>
      <c r="H220" s="44">
        <v>45048</v>
      </c>
      <c r="I220" s="6" t="s">
        <v>2076</v>
      </c>
      <c r="J220" s="10" t="s">
        <v>2274</v>
      </c>
      <c r="K220" s="10" t="s">
        <v>2077</v>
      </c>
      <c r="L220" s="6" t="s">
        <v>137</v>
      </c>
      <c r="M220" s="13">
        <v>69725</v>
      </c>
      <c r="N220" s="6"/>
    </row>
    <row r="221" spans="1:246" ht="28.5" customHeight="1" x14ac:dyDescent="0.35">
      <c r="A221" s="29">
        <v>44852</v>
      </c>
      <c r="B221" s="6">
        <v>66</v>
      </c>
      <c r="C221" s="6" t="s">
        <v>2221</v>
      </c>
      <c r="D221" s="6" t="s">
        <v>2222</v>
      </c>
      <c r="E221" s="6" t="s">
        <v>2119</v>
      </c>
      <c r="F221" s="7" t="s">
        <v>2464</v>
      </c>
      <c r="G221" s="24">
        <v>48150</v>
      </c>
      <c r="H221" s="44">
        <v>45199</v>
      </c>
      <c r="I221" s="6" t="s">
        <v>47</v>
      </c>
      <c r="J221" s="10" t="s">
        <v>2463</v>
      </c>
      <c r="K221" s="10" t="s">
        <v>960</v>
      </c>
      <c r="L221" s="6" t="s">
        <v>137</v>
      </c>
      <c r="M221" s="13">
        <v>2408</v>
      </c>
      <c r="N221" s="6"/>
    </row>
    <row r="222" spans="1:246" s="170" customFormat="1" ht="28.5" customHeight="1" x14ac:dyDescent="0.35">
      <c r="A222" s="200" t="s">
        <v>76</v>
      </c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2"/>
      <c r="M222" s="177">
        <f>SUM(M215:M221)</f>
        <v>102133</v>
      </c>
      <c r="N222" s="169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8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8"/>
      <c r="BW222" s="168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8"/>
      <c r="CN222" s="168"/>
      <c r="CO222" s="168"/>
      <c r="CP222" s="168"/>
      <c r="CQ222" s="168"/>
      <c r="CR222" s="168"/>
      <c r="CS222" s="168"/>
      <c r="CT222" s="168"/>
      <c r="CU222" s="168"/>
      <c r="CV222" s="168"/>
      <c r="CW222" s="168"/>
      <c r="CX222" s="168"/>
      <c r="CY222" s="168"/>
      <c r="CZ222" s="168"/>
      <c r="DA222" s="168"/>
      <c r="DB222" s="168"/>
      <c r="DC222" s="168"/>
      <c r="DD222" s="168"/>
      <c r="DE222" s="168"/>
      <c r="DF222" s="168"/>
      <c r="DG222" s="168"/>
      <c r="DH222" s="168"/>
      <c r="DI222" s="168"/>
      <c r="DJ222" s="168"/>
      <c r="DK222" s="168"/>
      <c r="DL222" s="168"/>
      <c r="DM222" s="168"/>
      <c r="DN222" s="168"/>
      <c r="DO222" s="168"/>
      <c r="DP222" s="168"/>
      <c r="DQ222" s="168"/>
      <c r="DR222" s="168"/>
      <c r="DS222" s="168"/>
      <c r="DT222" s="168"/>
      <c r="DU222" s="168"/>
      <c r="DV222" s="168"/>
      <c r="DW222" s="168"/>
      <c r="DX222" s="168"/>
      <c r="DY222" s="168"/>
      <c r="DZ222" s="168"/>
      <c r="EA222" s="168"/>
      <c r="EB222" s="168"/>
      <c r="EC222" s="168"/>
      <c r="ED222" s="168"/>
      <c r="EE222" s="168"/>
      <c r="EF222" s="168"/>
      <c r="EG222" s="168"/>
      <c r="EH222" s="168"/>
      <c r="EI222" s="168"/>
      <c r="EJ222" s="168"/>
      <c r="EK222" s="168"/>
      <c r="EL222" s="168"/>
      <c r="EM222" s="168"/>
      <c r="EN222" s="168"/>
      <c r="EO222" s="168"/>
      <c r="EP222" s="168"/>
      <c r="EQ222" s="168"/>
      <c r="ER222" s="168"/>
      <c r="ES222" s="168"/>
      <c r="ET222" s="168"/>
      <c r="EU222" s="168"/>
      <c r="EV222" s="168"/>
      <c r="EW222" s="168"/>
      <c r="EX222" s="168"/>
      <c r="EY222" s="168"/>
      <c r="EZ222" s="168"/>
      <c r="FA222" s="168"/>
      <c r="FB222" s="168"/>
      <c r="FC222" s="168"/>
      <c r="FD222" s="168"/>
      <c r="FE222" s="168"/>
      <c r="FF222" s="168"/>
      <c r="FG222" s="168"/>
      <c r="FH222" s="168"/>
      <c r="FI222" s="168"/>
      <c r="FJ222" s="168"/>
      <c r="FK222" s="168"/>
      <c r="FL222" s="168"/>
      <c r="FM222" s="168"/>
      <c r="FN222" s="168"/>
      <c r="FO222" s="168"/>
      <c r="FP222" s="168"/>
      <c r="FQ222" s="168"/>
      <c r="FR222" s="168"/>
      <c r="FS222" s="168"/>
      <c r="FT222" s="168"/>
      <c r="FU222" s="168"/>
      <c r="FV222" s="168"/>
      <c r="FW222" s="168"/>
      <c r="FX222" s="168"/>
      <c r="FY222" s="168"/>
      <c r="FZ222" s="168"/>
      <c r="GA222" s="168"/>
      <c r="GB222" s="168"/>
      <c r="GC222" s="168"/>
      <c r="GD222" s="168"/>
      <c r="GE222" s="168"/>
      <c r="GF222" s="168"/>
      <c r="GG222" s="168"/>
      <c r="GH222" s="168"/>
      <c r="GI222" s="168"/>
      <c r="GJ222" s="168"/>
      <c r="GK222" s="168"/>
      <c r="GL222" s="168"/>
      <c r="GM222" s="168"/>
      <c r="GN222" s="168"/>
      <c r="GO222" s="168"/>
      <c r="GP222" s="168"/>
      <c r="GQ222" s="168"/>
      <c r="GR222" s="168"/>
      <c r="GS222" s="168"/>
      <c r="GT222" s="168"/>
      <c r="GU222" s="168"/>
      <c r="GV222" s="168"/>
      <c r="GW222" s="168"/>
      <c r="GX222" s="168"/>
      <c r="GY222" s="168"/>
      <c r="GZ222" s="168"/>
      <c r="HA222" s="168"/>
      <c r="HB222" s="168"/>
      <c r="HC222" s="168"/>
      <c r="HD222" s="168"/>
      <c r="HE222" s="168"/>
      <c r="HF222" s="168"/>
      <c r="HG222" s="168"/>
      <c r="HH222" s="168"/>
      <c r="HI222" s="168"/>
      <c r="HJ222" s="168"/>
      <c r="HK222" s="168"/>
      <c r="HL222" s="168"/>
      <c r="HM222" s="168"/>
      <c r="HN222" s="168"/>
      <c r="HO222" s="168"/>
      <c r="HP222" s="168"/>
      <c r="HQ222" s="168"/>
      <c r="HR222" s="168"/>
      <c r="HS222" s="168"/>
      <c r="HT222" s="168"/>
      <c r="HU222" s="168"/>
      <c r="HV222" s="168"/>
      <c r="HW222" s="168"/>
      <c r="HX222" s="168"/>
      <c r="HY222" s="168"/>
      <c r="HZ222" s="168"/>
      <c r="IA222" s="168"/>
      <c r="IB222" s="168"/>
      <c r="IC222" s="168"/>
      <c r="ID222" s="168"/>
      <c r="IE222" s="168"/>
      <c r="IF222" s="168"/>
      <c r="IG222" s="168"/>
      <c r="IH222" s="168"/>
      <c r="II222" s="168"/>
      <c r="IJ222" s="168"/>
      <c r="IK222" s="168"/>
      <c r="IL222" s="168"/>
    </row>
    <row r="223" spans="1:246" ht="28.5" customHeight="1" x14ac:dyDescent="0.35">
      <c r="A223" s="209" t="s">
        <v>76</v>
      </c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182">
        <f>+M62+M75+M103+M147+M156+M192+M200+M203+M214+M222</f>
        <v>8309865.1599999992</v>
      </c>
      <c r="N223" s="160"/>
    </row>
    <row r="225" spans="13:13" ht="28.5" customHeight="1" x14ac:dyDescent="0.35">
      <c r="M225" s="184"/>
    </row>
  </sheetData>
  <mergeCells count="14">
    <mergeCell ref="A222:L222"/>
    <mergeCell ref="A223:L223"/>
    <mergeCell ref="A147:L147"/>
    <mergeCell ref="A156:L156"/>
    <mergeCell ref="A192:L192"/>
    <mergeCell ref="A200:L200"/>
    <mergeCell ref="A203:L203"/>
    <mergeCell ref="A214:L214"/>
    <mergeCell ref="A103:L103"/>
    <mergeCell ref="A3:N3"/>
    <mergeCell ref="A2:N2"/>
    <mergeCell ref="A1:N1"/>
    <mergeCell ref="A62:L62"/>
    <mergeCell ref="A75:L75"/>
  </mergeCells>
  <pageMargins left="0.19685039370078741" right="3.937007874015748E-2" top="0.27559055118110237" bottom="0.23622047244094491" header="0.51181102362204722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สรุป  เงินรับฝากประกันสัญญา 63 </vt:lpstr>
      <vt:lpstr>สรุป เงินรับฝากประกันสัญญา  (2)</vt:lpstr>
      <vt:lpstr>สรุป เงินรับฝากประกันสัญญา ปี64</vt:lpstr>
      <vt:lpstr>เงินรับฝาก 64 </vt:lpstr>
      <vt:lpstr>ERP เจ้าหนี้ </vt:lpstr>
      <vt:lpstr>สรุป ปี 2566</vt:lpstr>
      <vt:lpstr>'สรุป  เงินรับฝากประกันสัญญา 63 '!Print_Area</vt:lpstr>
      <vt:lpstr>'สรุป เงินรับฝากประกันสัญญา  (2)'!Print_Area</vt:lpstr>
      <vt:lpstr>'สรุป เงินรับฝากประกันสัญญา ปี64'!Print_Area</vt:lpstr>
      <vt:lpstr>'สรุป ปี 2566'!Print_Area</vt:lpstr>
      <vt:lpstr>'สรุป  เงินรับฝากประกันสัญญา 63 '!Print_Titles</vt:lpstr>
      <vt:lpstr>'สรุป เงินรับฝากประกันสัญญา  (2)'!Print_Titles</vt:lpstr>
      <vt:lpstr>'สรุป เงินรับฝากประกันสัญญา ปี64'!Print_Titles</vt:lpstr>
      <vt:lpstr>'สรุป ปี 2566'!Print_Titles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สุภาพร วงศ์ก๊อม</dc:creator>
  <cp:lastModifiedBy>ศิริพร เพียวสำราญ</cp:lastModifiedBy>
  <cp:lastPrinted>2024-01-04T08:21:27Z</cp:lastPrinted>
  <dcterms:created xsi:type="dcterms:W3CDTF">2013-08-13T11:28:25Z</dcterms:created>
  <dcterms:modified xsi:type="dcterms:W3CDTF">2024-01-04T09:06:03Z</dcterms:modified>
</cp:coreProperties>
</file>